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<sst xmlns="http://schemas.openxmlformats.org/spreadsheetml/2006/main" count="292" uniqueCount="164">
  <si>
    <t>11.Основные показатели социально-экономического развития муниципального образования</t>
  </si>
  <si>
    <t>Бирилюсский район</t>
  </si>
  <si>
    <t>Ф/П</t>
  </si>
  <si>
    <t>Код показателя</t>
  </si>
  <si>
    <t>Наименование показателя</t>
  </si>
  <si>
    <t>Единицы измерения</t>
  </si>
  <si>
    <t>2007 Отчет</t>
  </si>
  <si>
    <t>2008 Отчет</t>
  </si>
  <si>
    <t>2009 Отчет</t>
  </si>
  <si>
    <t>2010 Отчет</t>
  </si>
  <si>
    <t>2010 Оценка справочно</t>
  </si>
  <si>
    <t>2011 План</t>
  </si>
  <si>
    <t>2012 План</t>
  </si>
  <si>
    <t>2013 План</t>
  </si>
  <si>
    <t>2014 План</t>
  </si>
  <si>
    <t>2015 План</t>
  </si>
  <si>
    <t>2015 год к 2009 году в %</t>
  </si>
  <si>
    <t>2016 План</t>
  </si>
  <si>
    <t>2017 План</t>
  </si>
  <si>
    <t>2018 План</t>
  </si>
  <si>
    <t>2019 План</t>
  </si>
  <si>
    <t>2020 План</t>
  </si>
  <si>
    <t>2020 год к 2009 году в %</t>
  </si>
  <si>
    <t>П</t>
  </si>
  <si>
    <t>1</t>
  </si>
  <si>
    <t xml:space="preserve">Численность постоянного населения (среднегодовая) </t>
  </si>
  <si>
    <t>человек</t>
  </si>
  <si>
    <t>2</t>
  </si>
  <si>
    <t>Численность занятых в экономике (среднегодовая)</t>
  </si>
  <si>
    <t>тыс. чел.</t>
  </si>
  <si>
    <t>3</t>
  </si>
  <si>
    <t>Уровень зарегистрированной безработицы (к трудоспособному населению в трудоспособном возрасте)</t>
  </si>
  <si>
    <t>%</t>
  </si>
  <si>
    <t>4</t>
  </si>
  <si>
    <t xml:space="preserve">Среднемесячная заработная плата </t>
  </si>
  <si>
    <t>рублей</t>
  </si>
  <si>
    <t>5</t>
  </si>
  <si>
    <t>Темп роста среднемесячной заработной платы реальный</t>
  </si>
  <si>
    <t>6</t>
  </si>
  <si>
    <t xml:space="preserve">Среднедушевые денежные доходы  (за месяц) </t>
  </si>
  <si>
    <t>7</t>
  </si>
  <si>
    <t>Темп роста среднедушевых денежных доходов  реальный</t>
  </si>
  <si>
    <t>Раздел А-01: Сельское хозяйство, охота и предоставление услуг в этих областях</t>
  </si>
  <si>
    <t>8</t>
  </si>
  <si>
    <t>Объем произведенных товаров, выполненных работ и услуг собственными силами</t>
  </si>
  <si>
    <t>тыс. рублей</t>
  </si>
  <si>
    <t>9</t>
  </si>
  <si>
    <t xml:space="preserve">Индекс производства </t>
  </si>
  <si>
    <t>10</t>
  </si>
  <si>
    <t>Объем произведенных товаров, выполненных работ и услуг собственными силами – РАЗДЕЛ А-01.1: растениеводство</t>
  </si>
  <si>
    <t>11</t>
  </si>
  <si>
    <t>Индекс производства – РАЗДЕЛ А-01.1: растениеводство</t>
  </si>
  <si>
    <t>12</t>
  </si>
  <si>
    <t>Объем произведенных товаров, выполненных работ и услуг собственными силами - РАЗДЕЛ А-01.2: Животноводство</t>
  </si>
  <si>
    <t>13</t>
  </si>
  <si>
    <t>Индекс производства – РАЗДЕЛ А-01.2: животноводство</t>
  </si>
  <si>
    <t xml:space="preserve">Разделы А-02: лесное хозяйство и предоставление услуг в этой области </t>
  </si>
  <si>
    <t>14</t>
  </si>
  <si>
    <t>Объем отгруженных товаров собственного производства, выполненных работ и услуг собственными силами (без субъектов малого предпринимательства)</t>
  </si>
  <si>
    <t>15</t>
  </si>
  <si>
    <t>Темп роста объема отгруженных товаров собственного производства, выполненных работ и услуг собственными силами в действующих ценах (без субъектов малого предпринимательства)</t>
  </si>
  <si>
    <t>16</t>
  </si>
  <si>
    <t xml:space="preserve">Разделы C, D, E: добыча полезных ископаемых (С); обрабатывающие производства (D); производство и распределение электроэнергии, пара и воды (Е)  </t>
  </si>
  <si>
    <t>17</t>
  </si>
  <si>
    <t>18</t>
  </si>
  <si>
    <t>19</t>
  </si>
  <si>
    <t>Индекс производства</t>
  </si>
  <si>
    <t>Раздел D: обрабатывающие производства</t>
  </si>
  <si>
    <t>35</t>
  </si>
  <si>
    <t>36</t>
  </si>
  <si>
    <t>37</t>
  </si>
  <si>
    <t>Подраздел DА: производство пищевых продуктов, включая напитки, и табака</t>
  </si>
  <si>
    <t>38</t>
  </si>
  <si>
    <t>39</t>
  </si>
  <si>
    <t>40</t>
  </si>
  <si>
    <t xml:space="preserve">Подраздел DD: обработка древесины и производство изделий из дерева </t>
  </si>
  <si>
    <t>47</t>
  </si>
  <si>
    <t>48</t>
  </si>
  <si>
    <t>49</t>
  </si>
  <si>
    <t xml:space="preserve">Раздел E: производство и распределение электроэнергии, пара и воды </t>
  </si>
  <si>
    <t>80</t>
  </si>
  <si>
    <t>81</t>
  </si>
  <si>
    <t>82</t>
  </si>
  <si>
    <t>Подраздел E-40: производство, передача и распределение электроэнергии, пара и горячей воды</t>
  </si>
  <si>
    <t>83</t>
  </si>
  <si>
    <t>84</t>
  </si>
  <si>
    <t xml:space="preserve">Раздел I: Транспорт и связь </t>
  </si>
  <si>
    <t>89</t>
  </si>
  <si>
    <t>90</t>
  </si>
  <si>
    <t>Производство основных видов продукции</t>
  </si>
  <si>
    <t>91.1</t>
  </si>
  <si>
    <t>Агро-промышленный комплекс</t>
  </si>
  <si>
    <t>91.1.1</t>
  </si>
  <si>
    <t>Производство зерна (в весе после доработки)</t>
  </si>
  <si>
    <t>тн</t>
  </si>
  <si>
    <t>91.1.2</t>
  </si>
  <si>
    <t>Производство картофеля</t>
  </si>
  <si>
    <t>91.1.3</t>
  </si>
  <si>
    <t>Производство овощей</t>
  </si>
  <si>
    <t>91.1.4</t>
  </si>
  <si>
    <t>производство скота и птицы на убой (в живом весе)</t>
  </si>
  <si>
    <t>91.1.5</t>
  </si>
  <si>
    <t>производство молока</t>
  </si>
  <si>
    <t>91.1.6</t>
  </si>
  <si>
    <t>производство яиц</t>
  </si>
  <si>
    <t>тыс.штук</t>
  </si>
  <si>
    <t>91.2</t>
  </si>
  <si>
    <t>Промышленность</t>
  </si>
  <si>
    <t>91.2.2</t>
  </si>
  <si>
    <t>Обрабатывающие производства</t>
  </si>
  <si>
    <t>91.2.2.4</t>
  </si>
  <si>
    <t>хлеб и хлебобулочные изделия</t>
  </si>
  <si>
    <t>тонн</t>
  </si>
  <si>
    <t>91.2.2.14</t>
  </si>
  <si>
    <t>пиво</t>
  </si>
  <si>
    <t>тыс.дкл</t>
  </si>
  <si>
    <t>Обработка древесины и производство изделий из дерева</t>
  </si>
  <si>
    <t>91.2.2.35</t>
  </si>
  <si>
    <t>пиломатериалы</t>
  </si>
  <si>
    <t>тыс.куб.м.</t>
  </si>
  <si>
    <t>91.2.3</t>
  </si>
  <si>
    <t>Производство и распределение электроэнергии, газа и воды</t>
  </si>
  <si>
    <t>91.2.3.1</t>
  </si>
  <si>
    <t>электроэнергия, всего</t>
  </si>
  <si>
    <t>млн.квт.ч</t>
  </si>
  <si>
    <t>91.2.3.2</t>
  </si>
  <si>
    <t>теплоэнергия</t>
  </si>
  <si>
    <t>тыс.Гкал</t>
  </si>
  <si>
    <t>91.3</t>
  </si>
  <si>
    <t>Лесозаготовка</t>
  </si>
  <si>
    <t>91.3.1</t>
  </si>
  <si>
    <t>древесина необработанная</t>
  </si>
  <si>
    <t>92</t>
  </si>
  <si>
    <t>Оборот розничной торговли</t>
  </si>
  <si>
    <t>93</t>
  </si>
  <si>
    <t>Темп роста оборота розничной торговли в сопоставимых ценах</t>
  </si>
  <si>
    <t>94</t>
  </si>
  <si>
    <t xml:space="preserve">Объем платных услуг, оказанных населению </t>
  </si>
  <si>
    <t>95</t>
  </si>
  <si>
    <t>Темп роста объема платных услуг, оказанных населению, в сопоставимых ценах</t>
  </si>
  <si>
    <t>96</t>
  </si>
  <si>
    <t>Объем инвестиций в основной капитал за счет всех источников финансирования</t>
  </si>
  <si>
    <t>97</t>
  </si>
  <si>
    <t>Темп роста объема инвестиций в основной капитал за счет всех источников финансирования в сопоставимых ценах</t>
  </si>
  <si>
    <t>98</t>
  </si>
  <si>
    <t>Ввод в эксплуатацию жилых домов за счет всех источников финансирования</t>
  </si>
  <si>
    <t>кв.м общей площади</t>
  </si>
  <si>
    <t>99</t>
  </si>
  <si>
    <t>Темп роста ввода в эксплуатацию  жилых домов за счет всех источников финансирования</t>
  </si>
  <si>
    <t>100</t>
  </si>
  <si>
    <t>Общая площадь жилого фонда, приходящаяся на 1 жителя (на конец года)</t>
  </si>
  <si>
    <t>кв.м/чел.</t>
  </si>
  <si>
    <t>101</t>
  </si>
  <si>
    <t>Оборот организаций малого бизнеса (юридических лиц)</t>
  </si>
  <si>
    <t>103</t>
  </si>
  <si>
    <t>Среднесписочная численность работников малых предприятий</t>
  </si>
  <si>
    <t>104</t>
  </si>
  <si>
    <t>Среднесписочная численность работников у индивидуальных предпринимателей</t>
  </si>
  <si>
    <t>105</t>
  </si>
  <si>
    <t>Количество индивидуальных предпринимателей, прошедших государственную регистрацию (по состоянию на начало периода)</t>
  </si>
  <si>
    <t>107</t>
  </si>
  <si>
    <t>Собственные доходы местного бюджета (за исключением безвозмездных поступлений, поступлений налоговых доходов по дополнительным нормативам отчислений, установленным органам государственной власти субъекта Российской Федерации в соответствии со ст58 Бюджетного кодекса Российской Федерации в счет замены дотаций на выравнивание бюджетной обеспеченности муниципального образования и доходов от платных услуг, оказываемых муниципальными бюджетными учреждениями)</t>
  </si>
  <si>
    <t>108</t>
  </si>
  <si>
    <t>Доля собственных доходов местного бюджета муниципального образования в доходах бюджета муниципального образования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</si>
</sst>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4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left" vertical="center" wrapText="1"/>
    </xf>
    <xf numFmtId="164" fontId="0" fillId="0" borderId="0" xfId="0" applyFont="1" applyAlignment="1">
      <alignment vertical="top" wrapText="1"/>
    </xf>
    <xf numFmtId="166" fontId="0" fillId="0" borderId="0" xfId="0" applyNumberFormat="1" applyFont="1" applyAlignment="1">
      <alignment vertical="center" wrapText="1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4" fontId="3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3.00390625" style="1" customWidth="1"/>
    <col min="2" max="2" width="3.25390625" style="2" customWidth="1"/>
    <col min="3" max="3" width="37.75390625" style="3" customWidth="1"/>
    <col min="4" max="4" width="10.75390625" style="1" customWidth="1"/>
    <col min="5" max="21" width="10.75390625" style="4" customWidth="1"/>
    <col min="22" max="16384" width="9.125" style="5" customWidth="1"/>
  </cols>
  <sheetData>
    <row r="1" spans="1:21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89.25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</row>
    <row r="4" spans="1:21" ht="25.5">
      <c r="A4" s="11" t="s">
        <v>23</v>
      </c>
      <c r="B4" s="12" t="s">
        <v>24</v>
      </c>
      <c r="C4" s="13" t="s">
        <v>25</v>
      </c>
      <c r="D4" s="11" t="s">
        <v>26</v>
      </c>
      <c r="E4" s="14">
        <v>11552</v>
      </c>
      <c r="F4" s="14">
        <v>11332</v>
      </c>
      <c r="G4" s="14">
        <v>11120</v>
      </c>
      <c r="H4" s="14">
        <v>10968</v>
      </c>
      <c r="I4" s="14">
        <v>10897</v>
      </c>
      <c r="J4" s="14">
        <v>10759</v>
      </c>
      <c r="K4" s="14">
        <v>10553</v>
      </c>
      <c r="L4" s="14">
        <v>10352</v>
      </c>
      <c r="M4" s="14">
        <v>10158</v>
      </c>
      <c r="N4" s="14">
        <v>9971</v>
      </c>
      <c r="O4" s="14">
        <f>100*N4/G4</f>
        <v>89.66726618705036</v>
      </c>
      <c r="P4" s="14">
        <v>9792</v>
      </c>
      <c r="Q4" s="14">
        <v>9621</v>
      </c>
      <c r="R4" s="14">
        <v>9457</v>
      </c>
      <c r="S4" s="14">
        <v>9301</v>
      </c>
      <c r="T4" s="14">
        <v>9153</v>
      </c>
      <c r="U4" s="14">
        <f>100*T4/G4</f>
        <v>82.31115107913669</v>
      </c>
    </row>
    <row r="5" spans="1:21" ht="25.5">
      <c r="A5" s="11" t="s">
        <v>23</v>
      </c>
      <c r="B5" s="12" t="s">
        <v>27</v>
      </c>
      <c r="C5" s="13" t="s">
        <v>28</v>
      </c>
      <c r="D5" s="11" t="s">
        <v>29</v>
      </c>
      <c r="E5" s="15">
        <v>3.994</v>
      </c>
      <c r="F5" s="15">
        <v>4</v>
      </c>
      <c r="G5" s="15">
        <v>3.8</v>
      </c>
      <c r="H5" s="15">
        <v>3.68</v>
      </c>
      <c r="I5" s="15">
        <v>3.82</v>
      </c>
      <c r="J5" s="15">
        <v>3.78</v>
      </c>
      <c r="K5" s="15">
        <v>3.76</v>
      </c>
      <c r="L5" s="15">
        <v>3.75</v>
      </c>
      <c r="M5" s="15">
        <v>3.73</v>
      </c>
      <c r="N5" s="15">
        <v>3.7</v>
      </c>
      <c r="O5" s="15">
        <f>100*N5/G5</f>
        <v>97.36842105263159</v>
      </c>
      <c r="P5" s="15">
        <v>3.68</v>
      </c>
      <c r="Q5" s="15">
        <v>3.67</v>
      </c>
      <c r="R5" s="15">
        <v>3.65</v>
      </c>
      <c r="S5" s="15">
        <v>3.63</v>
      </c>
      <c r="T5" s="15">
        <v>3.61</v>
      </c>
      <c r="U5" s="15">
        <f>100*T5/G5</f>
        <v>95</v>
      </c>
    </row>
    <row r="6" spans="1:21" ht="38.25">
      <c r="A6" s="11" t="s">
        <v>23</v>
      </c>
      <c r="B6" s="12" t="s">
        <v>30</v>
      </c>
      <c r="C6" s="13" t="s">
        <v>31</v>
      </c>
      <c r="D6" s="11" t="s">
        <v>32</v>
      </c>
      <c r="E6" s="15">
        <v>10.5</v>
      </c>
      <c r="F6" s="15">
        <v>8.9</v>
      </c>
      <c r="G6" s="15">
        <v>11.1</v>
      </c>
      <c r="H6" s="15">
        <v>10.25</v>
      </c>
      <c r="I6" s="15">
        <v>11.4</v>
      </c>
      <c r="J6" s="15">
        <v>10.2</v>
      </c>
      <c r="K6" s="15">
        <v>9.7</v>
      </c>
      <c r="L6" s="15">
        <v>9.2</v>
      </c>
      <c r="M6" s="15">
        <v>9</v>
      </c>
      <c r="N6" s="15">
        <v>8.5</v>
      </c>
      <c r="O6" s="15">
        <f>N6-G6</f>
        <v>-2.5999999999999996</v>
      </c>
      <c r="P6" s="15">
        <v>8.4</v>
      </c>
      <c r="Q6" s="15">
        <v>8.4</v>
      </c>
      <c r="R6" s="15">
        <v>8.3</v>
      </c>
      <c r="S6" s="15">
        <v>8.2</v>
      </c>
      <c r="T6" s="15">
        <v>8</v>
      </c>
      <c r="U6" s="15">
        <f>T6-G6</f>
        <v>-3.0999999999999996</v>
      </c>
    </row>
    <row r="7" spans="1:21" ht="12.75">
      <c r="A7" s="11" t="s">
        <v>23</v>
      </c>
      <c r="B7" s="12" t="s">
        <v>33</v>
      </c>
      <c r="C7" s="13" t="s">
        <v>34</v>
      </c>
      <c r="D7" s="11" t="s">
        <v>35</v>
      </c>
      <c r="E7" s="15">
        <v>10321.7</v>
      </c>
      <c r="F7" s="15">
        <v>12121</v>
      </c>
      <c r="G7" s="15">
        <v>13025.3</v>
      </c>
      <c r="H7" s="15">
        <v>14797.3</v>
      </c>
      <c r="I7" s="15">
        <v>13895</v>
      </c>
      <c r="J7" s="15">
        <v>16500</v>
      </c>
      <c r="K7" s="15">
        <v>18100</v>
      </c>
      <c r="L7" s="15">
        <v>19900</v>
      </c>
      <c r="M7" s="15">
        <v>21850</v>
      </c>
      <c r="N7" s="15">
        <v>23990</v>
      </c>
      <c r="O7" s="15">
        <f>100*N7/G7</f>
        <v>184.18001888632125</v>
      </c>
      <c r="P7" s="15">
        <v>26200</v>
      </c>
      <c r="Q7" s="15">
        <v>28500</v>
      </c>
      <c r="R7" s="15">
        <v>31000</v>
      </c>
      <c r="S7" s="15">
        <v>33800</v>
      </c>
      <c r="T7" s="15">
        <v>36900</v>
      </c>
      <c r="U7" s="15">
        <f>100*T7/G7</f>
        <v>283.29481854544616</v>
      </c>
    </row>
    <row r="8" spans="1:21" ht="25.5">
      <c r="A8" s="11" t="s">
        <v>23</v>
      </c>
      <c r="B8" s="12" t="s">
        <v>36</v>
      </c>
      <c r="C8" s="13" t="s">
        <v>37</v>
      </c>
      <c r="D8" s="11" t="s">
        <v>32</v>
      </c>
      <c r="E8" s="15">
        <v>116.5</v>
      </c>
      <c r="F8" s="15">
        <v>110.7</v>
      </c>
      <c r="G8" s="15">
        <v>103.1</v>
      </c>
      <c r="H8" s="15">
        <v>106.7</v>
      </c>
      <c r="I8" s="15"/>
      <c r="J8" s="15">
        <v>104.2</v>
      </c>
      <c r="K8" s="15">
        <v>103.6</v>
      </c>
      <c r="L8" s="15">
        <v>104.1</v>
      </c>
      <c r="M8" s="15">
        <v>104.4</v>
      </c>
      <c r="N8" s="15">
        <v>104.4</v>
      </c>
      <c r="O8" s="15">
        <f>N8*M8*L8*K8*J8*H8/10000000000</f>
        <v>130.69037997139702</v>
      </c>
      <c r="P8" s="15">
        <v>103.8</v>
      </c>
      <c r="Q8" s="15">
        <v>103.4</v>
      </c>
      <c r="R8" s="15">
        <v>103.4</v>
      </c>
      <c r="S8" s="15">
        <v>103.6</v>
      </c>
      <c r="T8" s="15">
        <v>103.7</v>
      </c>
      <c r="U8" s="15">
        <f>T8*S8*R8*Q8*P8*O8/10000000000</f>
        <v>155.81905403960275</v>
      </c>
    </row>
    <row r="9" spans="1:21" ht="25.5">
      <c r="A9" s="11" t="s">
        <v>23</v>
      </c>
      <c r="B9" s="12" t="s">
        <v>38</v>
      </c>
      <c r="C9" s="13" t="s">
        <v>39</v>
      </c>
      <c r="D9" s="11" t="s">
        <v>35</v>
      </c>
      <c r="E9" s="15">
        <v>5253.28</v>
      </c>
      <c r="F9" s="15">
        <v>5557</v>
      </c>
      <c r="G9" s="15">
        <v>6357</v>
      </c>
      <c r="H9" s="15">
        <v>7257</v>
      </c>
      <c r="I9" s="15">
        <v>6854</v>
      </c>
      <c r="J9" s="15">
        <v>8092</v>
      </c>
      <c r="K9" s="15">
        <v>8861</v>
      </c>
      <c r="L9" s="15">
        <v>9721</v>
      </c>
      <c r="M9" s="15">
        <v>10625</v>
      </c>
      <c r="N9" s="15">
        <v>11600</v>
      </c>
      <c r="O9" s="15">
        <f>100*N9/G9</f>
        <v>182.4760106968696</v>
      </c>
      <c r="P9" s="15">
        <v>12629</v>
      </c>
      <c r="Q9" s="15">
        <v>13700</v>
      </c>
      <c r="R9" s="15">
        <v>14846</v>
      </c>
      <c r="S9" s="15">
        <v>16102</v>
      </c>
      <c r="T9" s="15">
        <v>17540</v>
      </c>
      <c r="U9" s="15">
        <f>100*T9/G9</f>
        <v>275.9163127261287</v>
      </c>
    </row>
    <row r="10" spans="1:21" ht="25.5">
      <c r="A10" s="11" t="s">
        <v>23</v>
      </c>
      <c r="B10" s="12" t="s">
        <v>40</v>
      </c>
      <c r="C10" s="13" t="s">
        <v>41</v>
      </c>
      <c r="D10" s="11" t="s">
        <v>32</v>
      </c>
      <c r="E10" s="15">
        <v>103.9</v>
      </c>
      <c r="F10" s="15">
        <v>105.8</v>
      </c>
      <c r="G10" s="15">
        <v>103.5</v>
      </c>
      <c r="H10" s="15">
        <v>107.2</v>
      </c>
      <c r="I10" s="15">
        <v>103.8</v>
      </c>
      <c r="J10" s="15">
        <v>104.2</v>
      </c>
      <c r="K10" s="15">
        <v>103.6</v>
      </c>
      <c r="L10" s="15">
        <v>104.1</v>
      </c>
      <c r="M10" s="15">
        <v>103.8</v>
      </c>
      <c r="N10" s="15">
        <v>103.6</v>
      </c>
      <c r="O10" s="15">
        <f>N10*M10*L10*K10*J10*H10/10000000000</f>
        <v>129.54781671365558</v>
      </c>
      <c r="P10" s="15">
        <v>103.3</v>
      </c>
      <c r="Q10" s="15">
        <v>102.9</v>
      </c>
      <c r="R10" s="15">
        <v>102.8</v>
      </c>
      <c r="S10" s="15">
        <v>102.9</v>
      </c>
      <c r="T10" s="15">
        <v>103.3</v>
      </c>
      <c r="U10" s="15">
        <f>T10*S10*R10*Q10*P10*O10/10000000000</f>
        <v>150.4716230172957</v>
      </c>
    </row>
    <row r="11" spans="1:21" ht="25.5">
      <c r="A11" s="11"/>
      <c r="B11" s="12"/>
      <c r="C11" s="13" t="s">
        <v>42</v>
      </c>
      <c r="D11" s="1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38.25">
      <c r="A12" s="11" t="s">
        <v>23</v>
      </c>
      <c r="B12" s="12" t="s">
        <v>43</v>
      </c>
      <c r="C12" s="13" t="s">
        <v>44</v>
      </c>
      <c r="D12" s="11" t="s">
        <v>45</v>
      </c>
      <c r="E12" s="15">
        <v>281863</v>
      </c>
      <c r="F12" s="15">
        <v>410064</v>
      </c>
      <c r="G12" s="15">
        <v>417951</v>
      </c>
      <c r="H12" s="15">
        <v>425964</v>
      </c>
      <c r="I12" s="15">
        <v>415155</v>
      </c>
      <c r="J12" s="15">
        <v>487074</v>
      </c>
      <c r="K12" s="15">
        <v>521834</v>
      </c>
      <c r="L12" s="15">
        <v>549003</v>
      </c>
      <c r="M12" s="15">
        <v>576819</v>
      </c>
      <c r="N12" s="15">
        <v>606045</v>
      </c>
      <c r="O12" s="15">
        <f>100*N12/G12</f>
        <v>145.00384016308132</v>
      </c>
      <c r="P12" s="15">
        <v>637559.3</v>
      </c>
      <c r="Q12" s="15">
        <v>670712.4</v>
      </c>
      <c r="R12" s="15">
        <v>705589.5</v>
      </c>
      <c r="S12" s="15">
        <v>742280.1</v>
      </c>
      <c r="T12" s="15">
        <v>775950</v>
      </c>
      <c r="U12" s="15">
        <f>100*T12/G12</f>
        <v>185.655734763166</v>
      </c>
    </row>
    <row r="13" spans="1:21" ht="12.75">
      <c r="A13" s="11" t="s">
        <v>23</v>
      </c>
      <c r="B13" s="12" t="s">
        <v>46</v>
      </c>
      <c r="C13" s="13" t="s">
        <v>47</v>
      </c>
      <c r="D13" s="11" t="s">
        <v>32</v>
      </c>
      <c r="E13" s="15">
        <v>100.1</v>
      </c>
      <c r="F13" s="15">
        <v>98.1</v>
      </c>
      <c r="G13" s="15">
        <v>103.1</v>
      </c>
      <c r="H13" s="15">
        <v>103.9</v>
      </c>
      <c r="I13" s="15"/>
      <c r="J13" s="15">
        <v>101.8</v>
      </c>
      <c r="K13" s="15">
        <v>101.2</v>
      </c>
      <c r="L13" s="15">
        <v>100.2</v>
      </c>
      <c r="M13" s="15">
        <v>100.1</v>
      </c>
      <c r="N13" s="15">
        <v>100.1</v>
      </c>
      <c r="O13" s="15">
        <f>N13*M13*L13*K13*J13*H13/10000000000</f>
        <v>107.46813558089087</v>
      </c>
      <c r="P13" s="15">
        <v>100.3</v>
      </c>
      <c r="Q13" s="15">
        <v>100.2</v>
      </c>
      <c r="R13" s="15">
        <v>100.3</v>
      </c>
      <c r="S13" s="15">
        <v>100.4</v>
      </c>
      <c r="T13" s="15">
        <v>100.4</v>
      </c>
      <c r="U13" s="15">
        <f>T13*S13*R13*Q13*P13*O13/10000000000</f>
        <v>109.19851382848907</v>
      </c>
    </row>
    <row r="14" spans="1:21" ht="38.25">
      <c r="A14" s="11" t="s">
        <v>23</v>
      </c>
      <c r="B14" s="12" t="s">
        <v>48</v>
      </c>
      <c r="C14" s="13" t="s">
        <v>49</v>
      </c>
      <c r="D14" s="11" t="s">
        <v>45</v>
      </c>
      <c r="E14" s="15">
        <v>117887</v>
      </c>
      <c r="F14" s="15">
        <v>163107</v>
      </c>
      <c r="G14" s="15">
        <v>174184</v>
      </c>
      <c r="H14" s="15">
        <v>144323</v>
      </c>
      <c r="I14" s="15">
        <v>149870</v>
      </c>
      <c r="J14" s="15">
        <v>147108</v>
      </c>
      <c r="K14" s="15">
        <v>153365</v>
      </c>
      <c r="L14" s="15">
        <v>160984</v>
      </c>
      <c r="M14" s="15">
        <v>169016</v>
      </c>
      <c r="N14" s="15">
        <v>177449</v>
      </c>
      <c r="O14" s="15">
        <f>100*N14/G14</f>
        <v>101.87445459973361</v>
      </c>
      <c r="P14" s="15">
        <v>186676.3</v>
      </c>
      <c r="Q14" s="15">
        <v>196383.5</v>
      </c>
      <c r="R14" s="15">
        <v>206595.5</v>
      </c>
      <c r="S14" s="15">
        <v>217338.4</v>
      </c>
      <c r="T14" s="15">
        <v>222920</v>
      </c>
      <c r="U14" s="15">
        <f>100*T14/G14</f>
        <v>127.97960777109263</v>
      </c>
    </row>
    <row r="15" spans="1:21" ht="25.5">
      <c r="A15" s="11" t="s">
        <v>23</v>
      </c>
      <c r="B15" s="12" t="s">
        <v>50</v>
      </c>
      <c r="C15" s="13" t="s">
        <v>51</v>
      </c>
      <c r="D15" s="11" t="s">
        <v>32</v>
      </c>
      <c r="E15" s="15">
        <v>91</v>
      </c>
      <c r="F15" s="15">
        <v>111.14</v>
      </c>
      <c r="G15" s="15">
        <v>103.1</v>
      </c>
      <c r="H15" s="15">
        <v>104.4</v>
      </c>
      <c r="I15" s="15">
        <v>101.4</v>
      </c>
      <c r="J15" s="15">
        <v>95.4</v>
      </c>
      <c r="K15" s="15">
        <v>100.7</v>
      </c>
      <c r="L15" s="15">
        <v>100</v>
      </c>
      <c r="M15" s="15">
        <v>100</v>
      </c>
      <c r="N15" s="15">
        <v>100</v>
      </c>
      <c r="O15" s="15">
        <f>N15*M15*L15*K15*J15*H15/10000000000</f>
        <v>100.2947832</v>
      </c>
      <c r="P15" s="15">
        <v>100</v>
      </c>
      <c r="Q15" s="15">
        <v>100</v>
      </c>
      <c r="R15" s="15">
        <v>100</v>
      </c>
      <c r="S15" s="15">
        <v>100</v>
      </c>
      <c r="T15" s="15">
        <v>100</v>
      </c>
      <c r="U15" s="15">
        <f>T15*S15*R15*Q15*P15*O15/10000000000</f>
        <v>100.2947832</v>
      </c>
    </row>
    <row r="16" spans="1:21" ht="38.25">
      <c r="A16" s="11" t="s">
        <v>23</v>
      </c>
      <c r="B16" s="12" t="s">
        <v>52</v>
      </c>
      <c r="C16" s="13" t="s">
        <v>53</v>
      </c>
      <c r="D16" s="11" t="s">
        <v>45</v>
      </c>
      <c r="E16" s="15">
        <v>163976</v>
      </c>
      <c r="F16" s="15">
        <v>246957</v>
      </c>
      <c r="G16" s="15">
        <v>243767</v>
      </c>
      <c r="H16" s="15">
        <v>281641</v>
      </c>
      <c r="I16" s="15">
        <v>265285</v>
      </c>
      <c r="J16" s="15">
        <v>339966</v>
      </c>
      <c r="K16" s="15">
        <v>368469</v>
      </c>
      <c r="L16" s="15">
        <v>388019</v>
      </c>
      <c r="M16" s="15">
        <v>407803</v>
      </c>
      <c r="N16" s="15">
        <v>428596</v>
      </c>
      <c r="O16" s="15">
        <f>100*N16/G16</f>
        <v>175.82199395324224</v>
      </c>
      <c r="P16" s="15">
        <v>450883</v>
      </c>
      <c r="Q16" s="15">
        <v>474328.9</v>
      </c>
      <c r="R16" s="15">
        <v>498994</v>
      </c>
      <c r="S16" s="15">
        <v>524941.7</v>
      </c>
      <c r="T16" s="15">
        <v>553030</v>
      </c>
      <c r="U16" s="15">
        <f>100*T16/G16</f>
        <v>226.8682799558595</v>
      </c>
    </row>
    <row r="17" spans="1:21" ht="25.5">
      <c r="A17" s="11" t="s">
        <v>23</v>
      </c>
      <c r="B17" s="12" t="s">
        <v>54</v>
      </c>
      <c r="C17" s="13" t="s">
        <v>55</v>
      </c>
      <c r="D17" s="11" t="s">
        <v>32</v>
      </c>
      <c r="E17" s="15">
        <v>106.3</v>
      </c>
      <c r="F17" s="15">
        <v>102.8</v>
      </c>
      <c r="G17" s="15">
        <v>103.1</v>
      </c>
      <c r="H17" s="15">
        <v>102.5</v>
      </c>
      <c r="I17" s="15">
        <v>88.1</v>
      </c>
      <c r="J17" s="15">
        <v>101.8</v>
      </c>
      <c r="K17" s="15">
        <v>101.2</v>
      </c>
      <c r="L17" s="15">
        <v>100.2</v>
      </c>
      <c r="M17" s="15">
        <v>100.1</v>
      </c>
      <c r="N17" s="15">
        <v>100.1</v>
      </c>
      <c r="O17" s="15">
        <f>N17*M17*L17*K17*J17*H17/10000000000</f>
        <v>106.02005675689426</v>
      </c>
      <c r="P17" s="15">
        <v>100.3</v>
      </c>
      <c r="Q17" s="15">
        <v>100.2</v>
      </c>
      <c r="R17" s="15">
        <v>100.3</v>
      </c>
      <c r="S17" s="15">
        <v>100.4</v>
      </c>
      <c r="T17" s="15">
        <v>100.4</v>
      </c>
      <c r="U17" s="15">
        <f>T17*S17*R17*Q17*P17*O17/10000000000</f>
        <v>107.72711903195503</v>
      </c>
    </row>
    <row r="18" spans="1:21" ht="25.5">
      <c r="A18" s="11"/>
      <c r="B18" s="12"/>
      <c r="C18" s="13" t="s">
        <v>56</v>
      </c>
      <c r="D18" s="1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51">
      <c r="A19" s="11" t="s">
        <v>23</v>
      </c>
      <c r="B19" s="12" t="s">
        <v>57</v>
      </c>
      <c r="C19" s="13" t="s">
        <v>58</v>
      </c>
      <c r="D19" s="11" t="s">
        <v>45</v>
      </c>
      <c r="E19" s="15">
        <v>220101</v>
      </c>
      <c r="F19" s="15">
        <v>236896</v>
      </c>
      <c r="G19" s="15">
        <v>236129</v>
      </c>
      <c r="H19" s="15">
        <v>236597</v>
      </c>
      <c r="I19" s="15">
        <v>213547.4</v>
      </c>
      <c r="J19" s="15">
        <v>266171.6</v>
      </c>
      <c r="K19" s="15">
        <v>281875.7</v>
      </c>
      <c r="L19" s="15">
        <v>297661</v>
      </c>
      <c r="M19" s="15">
        <v>313139.4</v>
      </c>
      <c r="N19" s="15">
        <v>329422.6</v>
      </c>
      <c r="O19" s="15">
        <f>100*N19/G19</f>
        <v>139.50959009693852</v>
      </c>
      <c r="P19" s="15">
        <v>346552.6</v>
      </c>
      <c r="Q19" s="15">
        <v>364573.3</v>
      </c>
      <c r="R19" s="15">
        <v>383531.1</v>
      </c>
      <c r="S19" s="15">
        <v>403474.7</v>
      </c>
      <c r="T19" s="15">
        <v>424455.4</v>
      </c>
      <c r="U19" s="15">
        <f>100*T19/G19</f>
        <v>179.7557267425856</v>
      </c>
    </row>
    <row r="20" spans="1:21" ht="63.75">
      <c r="A20" s="11" t="s">
        <v>23</v>
      </c>
      <c r="B20" s="12" t="s">
        <v>59</v>
      </c>
      <c r="C20" s="13" t="s">
        <v>60</v>
      </c>
      <c r="D20" s="11" t="s">
        <v>32</v>
      </c>
      <c r="E20" s="15">
        <v>101.9</v>
      </c>
      <c r="F20" s="15">
        <v>107.63</v>
      </c>
      <c r="G20" s="15">
        <v>99.68</v>
      </c>
      <c r="H20" s="15">
        <v>100.2</v>
      </c>
      <c r="I20" s="15">
        <v>103</v>
      </c>
      <c r="J20" s="15">
        <v>112.5</v>
      </c>
      <c r="K20" s="15">
        <v>105.9</v>
      </c>
      <c r="L20" s="15">
        <v>105.6</v>
      </c>
      <c r="M20" s="15">
        <v>105.2</v>
      </c>
      <c r="N20" s="15">
        <v>105.2</v>
      </c>
      <c r="O20" s="15">
        <f>N20*M20*L20*K20*J20*H20/10000000000</f>
        <v>139.51201196655364</v>
      </c>
      <c r="P20" s="15">
        <v>105.2</v>
      </c>
      <c r="Q20" s="15">
        <v>105.2</v>
      </c>
      <c r="R20" s="15">
        <v>105.2</v>
      </c>
      <c r="S20" s="15">
        <v>105.2</v>
      </c>
      <c r="T20" s="15">
        <v>105.2</v>
      </c>
      <c r="U20" s="15">
        <f>T20*S20*R20*Q20*P20*O20/10000000000</f>
        <v>179.75885826554304</v>
      </c>
    </row>
    <row r="21" spans="1:21" ht="12.75">
      <c r="A21" s="11" t="s">
        <v>23</v>
      </c>
      <c r="B21" s="12" t="s">
        <v>61</v>
      </c>
      <c r="C21" s="13" t="s">
        <v>47</v>
      </c>
      <c r="D21" s="11" t="s">
        <v>32</v>
      </c>
      <c r="E21" s="15">
        <v>100.2</v>
      </c>
      <c r="F21" s="15">
        <v>106.3</v>
      </c>
      <c r="G21" s="15">
        <v>89.5</v>
      </c>
      <c r="H21" s="15">
        <v>94.1</v>
      </c>
      <c r="I21" s="15">
        <v>90.4</v>
      </c>
      <c r="J21" s="15">
        <v>110</v>
      </c>
      <c r="K21" s="15">
        <v>101</v>
      </c>
      <c r="L21" s="15">
        <v>102</v>
      </c>
      <c r="M21" s="15">
        <v>101</v>
      </c>
      <c r="N21" s="15">
        <v>100</v>
      </c>
      <c r="O21" s="15">
        <f>N21*M21*L21*K21*J21*H21/10000000000</f>
        <v>107.70236201999998</v>
      </c>
      <c r="P21" s="15">
        <v>100</v>
      </c>
      <c r="Q21" s="15">
        <v>100</v>
      </c>
      <c r="R21" s="15">
        <v>100</v>
      </c>
      <c r="S21" s="15">
        <v>100</v>
      </c>
      <c r="T21" s="15">
        <v>100</v>
      </c>
      <c r="U21" s="15">
        <f>T21*S21*R21*Q21*P21*O21/10000000000</f>
        <v>107.70236201999998</v>
      </c>
    </row>
    <row r="22" spans="1:21" ht="52.5" customHeight="1">
      <c r="A22" s="11"/>
      <c r="B22" s="12"/>
      <c r="C22" s="13" t="s">
        <v>62</v>
      </c>
      <c r="D22" s="1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51">
      <c r="A23" s="11" t="s">
        <v>23</v>
      </c>
      <c r="B23" s="12" t="s">
        <v>63</v>
      </c>
      <c r="C23" s="13" t="s">
        <v>58</v>
      </c>
      <c r="D23" s="11" t="s">
        <v>45</v>
      </c>
      <c r="E23" s="15">
        <v>54885.4</v>
      </c>
      <c r="F23" s="15">
        <v>65511.4</v>
      </c>
      <c r="G23" s="15">
        <v>68290</v>
      </c>
      <c r="H23" s="15">
        <v>70404.5</v>
      </c>
      <c r="I23" s="15">
        <v>78534.6</v>
      </c>
      <c r="J23" s="15">
        <v>101673.1</v>
      </c>
      <c r="K23" s="15">
        <v>116948</v>
      </c>
      <c r="L23" s="15">
        <v>129161</v>
      </c>
      <c r="M23" s="15">
        <v>137362.5</v>
      </c>
      <c r="N23" s="15">
        <v>145932.4</v>
      </c>
      <c r="O23" s="15">
        <f>100*N23/G23</f>
        <v>213.69512373700397</v>
      </c>
      <c r="P23" s="15">
        <v>153361.7</v>
      </c>
      <c r="Q23" s="15">
        <v>161169.5</v>
      </c>
      <c r="R23" s="15">
        <v>169374.8</v>
      </c>
      <c r="S23" s="15">
        <v>177998.2</v>
      </c>
      <c r="T23" s="15">
        <v>187060.8</v>
      </c>
      <c r="U23" s="15">
        <f>100*T23/G23</f>
        <v>273.9212183335774</v>
      </c>
    </row>
    <row r="24" spans="1:21" ht="63.75">
      <c r="A24" s="11" t="s">
        <v>23</v>
      </c>
      <c r="B24" s="12" t="s">
        <v>64</v>
      </c>
      <c r="C24" s="13" t="s">
        <v>60</v>
      </c>
      <c r="D24" s="11" t="s">
        <v>32</v>
      </c>
      <c r="E24" s="15">
        <v>100.4</v>
      </c>
      <c r="F24" s="15">
        <v>119.36</v>
      </c>
      <c r="G24" s="15">
        <v>104.24</v>
      </c>
      <c r="H24" s="15">
        <v>103.1</v>
      </c>
      <c r="I24" s="15">
        <v>108</v>
      </c>
      <c r="J24" s="15">
        <v>144.412</v>
      </c>
      <c r="K24" s="15">
        <v>115.0235</v>
      </c>
      <c r="L24" s="15">
        <v>110.44</v>
      </c>
      <c r="M24" s="15">
        <v>106.35</v>
      </c>
      <c r="N24" s="15">
        <v>106.24</v>
      </c>
      <c r="O24" s="15">
        <f>N24*M24*L24*K24*J24*H24/10000000000</f>
        <v>213.69801131829766</v>
      </c>
      <c r="P24" s="15">
        <v>105.2</v>
      </c>
      <c r="Q24" s="15">
        <v>105.2</v>
      </c>
      <c r="R24" s="15">
        <v>105.2</v>
      </c>
      <c r="S24" s="15">
        <v>105.1</v>
      </c>
      <c r="T24" s="15">
        <v>105.1</v>
      </c>
      <c r="U24" s="15">
        <f>100*T23/G23</f>
        <v>273.9212183335774</v>
      </c>
    </row>
    <row r="25" spans="1:21" ht="12.75">
      <c r="A25" s="11" t="s">
        <v>23</v>
      </c>
      <c r="B25" s="12" t="s">
        <v>65</v>
      </c>
      <c r="C25" s="13" t="s">
        <v>66</v>
      </c>
      <c r="D25" s="11" t="s">
        <v>32</v>
      </c>
      <c r="E25" s="15">
        <v>100.1</v>
      </c>
      <c r="F25" s="15">
        <v>97</v>
      </c>
      <c r="G25" s="15">
        <v>102.7</v>
      </c>
      <c r="H25" s="15">
        <v>92.8</v>
      </c>
      <c r="I25" s="15">
        <v>100.6</v>
      </c>
      <c r="J25" s="15">
        <v>142.2</v>
      </c>
      <c r="K25" s="15">
        <v>111.2</v>
      </c>
      <c r="L25" s="15">
        <v>109.8</v>
      </c>
      <c r="M25" s="15">
        <v>104.1</v>
      </c>
      <c r="N25" s="15">
        <v>101</v>
      </c>
      <c r="O25" s="15">
        <f>N25*M25*L25*K25*J25*H25/10000000000</f>
        <v>169.4052257922754</v>
      </c>
      <c r="P25" s="15">
        <v>102</v>
      </c>
      <c r="Q25" s="15">
        <v>103</v>
      </c>
      <c r="R25" s="15">
        <v>103</v>
      </c>
      <c r="S25" s="15">
        <v>104</v>
      </c>
      <c r="T25" s="15">
        <v>105</v>
      </c>
      <c r="U25" s="15">
        <f>T25*S25*R25*Q25*P25*O25/10000000000</f>
        <v>200.18155698328292</v>
      </c>
    </row>
    <row r="26" spans="1:21" ht="12.75">
      <c r="A26" s="11"/>
      <c r="B26" s="12"/>
      <c r="C26" s="13" t="s">
        <v>67</v>
      </c>
      <c r="D26" s="11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51">
      <c r="A27" s="11" t="s">
        <v>23</v>
      </c>
      <c r="B27" s="12" t="s">
        <v>68</v>
      </c>
      <c r="C27" s="13" t="s">
        <v>58</v>
      </c>
      <c r="D27" s="11" t="s">
        <v>45</v>
      </c>
      <c r="E27" s="15">
        <v>37710</v>
      </c>
      <c r="F27" s="15">
        <v>39997</v>
      </c>
      <c r="G27" s="15">
        <v>42690</v>
      </c>
      <c r="H27" s="15">
        <v>44036.5</v>
      </c>
      <c r="I27" s="15">
        <v>45383</v>
      </c>
      <c r="J27" s="15">
        <v>71429</v>
      </c>
      <c r="K27" s="15">
        <v>83135</v>
      </c>
      <c r="L27" s="15">
        <v>91730</v>
      </c>
      <c r="M27" s="15">
        <v>95768</v>
      </c>
      <c r="N27" s="15">
        <v>97611</v>
      </c>
      <c r="O27" s="15">
        <f>100*N27/G27</f>
        <v>228.65073787772312</v>
      </c>
      <c r="P27" s="15">
        <v>102686.8</v>
      </c>
      <c r="Q27" s="15">
        <v>108026.5</v>
      </c>
      <c r="R27" s="15">
        <v>113643.9</v>
      </c>
      <c r="S27" s="15">
        <v>119553.3</v>
      </c>
      <c r="T27" s="15">
        <v>125770.1</v>
      </c>
      <c r="U27" s="15">
        <f>100*T27/G27</f>
        <v>294.61255563363784</v>
      </c>
    </row>
    <row r="28" spans="1:21" ht="63.75">
      <c r="A28" s="11" t="s">
        <v>23</v>
      </c>
      <c r="B28" s="12" t="s">
        <v>69</v>
      </c>
      <c r="C28" s="13" t="s">
        <v>60</v>
      </c>
      <c r="D28" s="11" t="s">
        <v>32</v>
      </c>
      <c r="E28" s="15">
        <v>100.4</v>
      </c>
      <c r="F28" s="15">
        <v>101.4</v>
      </c>
      <c r="G28" s="15">
        <v>106.7</v>
      </c>
      <c r="H28" s="15">
        <v>103.2</v>
      </c>
      <c r="I28" s="15">
        <v>106.3</v>
      </c>
      <c r="J28" s="15">
        <v>162.2</v>
      </c>
      <c r="K28" s="15">
        <v>116.4</v>
      </c>
      <c r="L28" s="15">
        <v>110.3</v>
      </c>
      <c r="M28" s="15">
        <v>104.4</v>
      </c>
      <c r="N28" s="15">
        <v>101.9</v>
      </c>
      <c r="O28" s="15">
        <f>N28*M28*L28*K28*J28*H28/10000000000</f>
        <v>228.6302665087036</v>
      </c>
      <c r="P28" s="15">
        <v>105.2</v>
      </c>
      <c r="Q28" s="15">
        <v>105.2</v>
      </c>
      <c r="R28" s="15">
        <v>105.2</v>
      </c>
      <c r="S28" s="15">
        <v>105.2</v>
      </c>
      <c r="T28" s="15">
        <v>105.2</v>
      </c>
      <c r="U28" s="15">
        <f>100*T27/G27</f>
        <v>294.61255563363784</v>
      </c>
    </row>
    <row r="29" spans="1:21" ht="12.75">
      <c r="A29" s="11" t="s">
        <v>23</v>
      </c>
      <c r="B29" s="12" t="s">
        <v>70</v>
      </c>
      <c r="C29" s="13" t="s">
        <v>66</v>
      </c>
      <c r="D29" s="11" t="s">
        <v>32</v>
      </c>
      <c r="E29" s="15">
        <v>100.1</v>
      </c>
      <c r="F29" s="15">
        <v>97</v>
      </c>
      <c r="G29" s="15">
        <v>96.6</v>
      </c>
      <c r="H29" s="15">
        <v>93.4</v>
      </c>
      <c r="I29" s="15">
        <v>100.1</v>
      </c>
      <c r="J29" s="15">
        <v>142.2</v>
      </c>
      <c r="K29" s="15">
        <v>111.2</v>
      </c>
      <c r="L29" s="15">
        <v>109.8</v>
      </c>
      <c r="M29" s="15">
        <v>104.1</v>
      </c>
      <c r="N29" s="15">
        <v>101</v>
      </c>
      <c r="O29" s="15">
        <f>N29*M29*L29*K29*J29*H29/10000000000</f>
        <v>170.50051820041512</v>
      </c>
      <c r="P29" s="15">
        <v>102</v>
      </c>
      <c r="Q29" s="15">
        <v>103</v>
      </c>
      <c r="R29" s="15">
        <v>103</v>
      </c>
      <c r="S29" s="15">
        <v>104</v>
      </c>
      <c r="T29" s="15">
        <v>105</v>
      </c>
      <c r="U29" s="15">
        <f>T29*S29*R29*Q29*P29*O29/10000000000</f>
        <v>201.4758342913645</v>
      </c>
    </row>
    <row r="30" spans="1:21" ht="25.5">
      <c r="A30" s="11"/>
      <c r="B30" s="12"/>
      <c r="C30" s="13" t="s">
        <v>71</v>
      </c>
      <c r="D30" s="1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51">
      <c r="A31" s="11" t="s">
        <v>23</v>
      </c>
      <c r="B31" s="12" t="s">
        <v>72</v>
      </c>
      <c r="C31" s="13" t="s">
        <v>58</v>
      </c>
      <c r="D31" s="11" t="s">
        <v>45</v>
      </c>
      <c r="E31" s="15">
        <v>11930</v>
      </c>
      <c r="F31" s="15">
        <v>13867</v>
      </c>
      <c r="G31" s="15">
        <v>15254</v>
      </c>
      <c r="H31" s="15">
        <v>15947.5</v>
      </c>
      <c r="I31" s="15">
        <v>16641</v>
      </c>
      <c r="J31" s="15">
        <v>17609</v>
      </c>
      <c r="K31" s="15">
        <v>18595</v>
      </c>
      <c r="L31" s="15">
        <v>19580</v>
      </c>
      <c r="M31" s="15">
        <v>20618</v>
      </c>
      <c r="N31" s="15">
        <v>21711</v>
      </c>
      <c r="O31" s="15">
        <f>100*N31/G31</f>
        <v>142.3298806870329</v>
      </c>
      <c r="P31" s="15">
        <v>22840</v>
      </c>
      <c r="Q31" s="15">
        <v>24027.7</v>
      </c>
      <c r="R31" s="15">
        <v>25277.1</v>
      </c>
      <c r="S31" s="15">
        <v>26591.5</v>
      </c>
      <c r="T31" s="15">
        <v>27974.3</v>
      </c>
      <c r="U31" s="15">
        <f>100*T31/G31</f>
        <v>183.38993051003015</v>
      </c>
    </row>
    <row r="32" spans="1:21" ht="63.75">
      <c r="A32" s="11" t="s">
        <v>23</v>
      </c>
      <c r="B32" s="12" t="s">
        <v>73</v>
      </c>
      <c r="C32" s="13" t="s">
        <v>60</v>
      </c>
      <c r="D32" s="11" t="s">
        <v>32</v>
      </c>
      <c r="E32" s="15">
        <v>131.1</v>
      </c>
      <c r="F32" s="15">
        <v>116.2</v>
      </c>
      <c r="G32" s="15">
        <v>110</v>
      </c>
      <c r="H32" s="15">
        <v>104.546</v>
      </c>
      <c r="I32" s="15">
        <v>109.1</v>
      </c>
      <c r="J32" s="15">
        <v>110.4</v>
      </c>
      <c r="K32" s="15">
        <v>105.6</v>
      </c>
      <c r="L32" s="15">
        <v>105.3</v>
      </c>
      <c r="M32" s="15">
        <v>105.3</v>
      </c>
      <c r="N32" s="15">
        <v>105.3</v>
      </c>
      <c r="O32" s="15">
        <f>N32*M32*L32*K32*J32*H32/10000000000</f>
        <v>142.30675847633373</v>
      </c>
      <c r="P32" s="15">
        <v>105.2</v>
      </c>
      <c r="Q32" s="15">
        <v>105.2</v>
      </c>
      <c r="R32" s="15">
        <v>105.2</v>
      </c>
      <c r="S32" s="15">
        <v>105.2</v>
      </c>
      <c r="T32" s="15">
        <v>105.2</v>
      </c>
      <c r="U32" s="15">
        <f>100*T31/G31</f>
        <v>183.38993051003015</v>
      </c>
    </row>
    <row r="33" spans="1:21" ht="12.75">
      <c r="A33" s="11" t="s">
        <v>23</v>
      </c>
      <c r="B33" s="12" t="s">
        <v>74</v>
      </c>
      <c r="C33" s="13" t="s">
        <v>66</v>
      </c>
      <c r="D33" s="11" t="s">
        <v>32</v>
      </c>
      <c r="E33" s="15">
        <v>100</v>
      </c>
      <c r="F33" s="15">
        <v>95.8</v>
      </c>
      <c r="G33" s="15">
        <v>95.1</v>
      </c>
      <c r="H33" s="15">
        <v>85.8</v>
      </c>
      <c r="I33" s="15">
        <v>100.8</v>
      </c>
      <c r="J33" s="15">
        <v>100</v>
      </c>
      <c r="K33" s="15">
        <v>100</v>
      </c>
      <c r="L33" s="15">
        <v>100</v>
      </c>
      <c r="M33" s="15">
        <v>100</v>
      </c>
      <c r="N33" s="15">
        <v>100</v>
      </c>
      <c r="O33" s="15">
        <f>N33*M33*L33*K33*J33*H33/10000000000</f>
        <v>85.8</v>
      </c>
      <c r="P33" s="15">
        <v>100</v>
      </c>
      <c r="Q33" s="15">
        <v>100</v>
      </c>
      <c r="R33" s="15">
        <v>100</v>
      </c>
      <c r="S33" s="15">
        <v>100</v>
      </c>
      <c r="T33" s="15">
        <v>100</v>
      </c>
      <c r="U33" s="15">
        <f>T33*S33*R33*Q33*P33*O33/10000000000</f>
        <v>85.8</v>
      </c>
    </row>
    <row r="34" spans="1:21" ht="25.5">
      <c r="A34" s="11"/>
      <c r="B34" s="12"/>
      <c r="C34" s="13" t="s">
        <v>75</v>
      </c>
      <c r="D34" s="11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51">
      <c r="A35" s="11" t="s">
        <v>23</v>
      </c>
      <c r="B35" s="12" t="s">
        <v>76</v>
      </c>
      <c r="C35" s="13" t="s">
        <v>58</v>
      </c>
      <c r="D35" s="11" t="s">
        <v>45</v>
      </c>
      <c r="E35" s="15">
        <v>25780</v>
      </c>
      <c r="F35" s="15">
        <v>26130</v>
      </c>
      <c r="G35" s="15">
        <v>27436</v>
      </c>
      <c r="H35" s="15">
        <v>28089</v>
      </c>
      <c r="I35" s="15">
        <v>28742</v>
      </c>
      <c r="J35" s="15">
        <v>53820</v>
      </c>
      <c r="K35" s="15">
        <v>64540</v>
      </c>
      <c r="L35" s="15">
        <v>72150</v>
      </c>
      <c r="M35" s="15">
        <v>75757.5</v>
      </c>
      <c r="N35" s="15">
        <v>79545.4</v>
      </c>
      <c r="O35" s="15">
        <f>100*N35/G35</f>
        <v>289.93074792243766</v>
      </c>
      <c r="P35" s="15">
        <v>83522.6</v>
      </c>
      <c r="Q35" s="15">
        <v>87698.8</v>
      </c>
      <c r="R35" s="15">
        <v>92083.7</v>
      </c>
      <c r="S35" s="15">
        <v>96687.9</v>
      </c>
      <c r="T35" s="15">
        <v>101522.3</v>
      </c>
      <c r="U35" s="15">
        <f>100*T35/G35</f>
        <v>370.03316810030617</v>
      </c>
    </row>
    <row r="36" spans="1:21" ht="63.75">
      <c r="A36" s="11" t="s">
        <v>23</v>
      </c>
      <c r="B36" s="12" t="s">
        <v>77</v>
      </c>
      <c r="C36" s="13" t="s">
        <v>60</v>
      </c>
      <c r="D36" s="11" t="s">
        <v>32</v>
      </c>
      <c r="E36" s="15">
        <v>100.4</v>
      </c>
      <c r="F36" s="15">
        <v>101.4</v>
      </c>
      <c r="G36" s="15">
        <v>105</v>
      </c>
      <c r="H36" s="15">
        <v>102.38</v>
      </c>
      <c r="I36" s="15">
        <v>104.8</v>
      </c>
      <c r="J36" s="15">
        <v>191.6</v>
      </c>
      <c r="K36" s="15">
        <v>119.9</v>
      </c>
      <c r="L36" s="15">
        <v>111.8</v>
      </c>
      <c r="M36" s="15">
        <v>105</v>
      </c>
      <c r="N36" s="15">
        <v>105</v>
      </c>
      <c r="O36" s="15">
        <f>N36*M36*L36*K36*J36*H36/10000000000</f>
        <v>289.9013346353124</v>
      </c>
      <c r="P36" s="15">
        <v>105</v>
      </c>
      <c r="Q36" s="15">
        <v>105</v>
      </c>
      <c r="R36" s="15">
        <v>105</v>
      </c>
      <c r="S36" s="15">
        <v>105</v>
      </c>
      <c r="T36" s="15">
        <v>105</v>
      </c>
      <c r="U36" s="15">
        <f>100*T35/G35</f>
        <v>370.03316810030617</v>
      </c>
    </row>
    <row r="37" spans="1:21" ht="12.75">
      <c r="A37" s="11" t="s">
        <v>23</v>
      </c>
      <c r="B37" s="12" t="s">
        <v>78</v>
      </c>
      <c r="C37" s="13" t="s">
        <v>47</v>
      </c>
      <c r="D37" s="11" t="s">
        <v>32</v>
      </c>
      <c r="E37" s="15">
        <v>100.1</v>
      </c>
      <c r="F37" s="15">
        <v>98.2</v>
      </c>
      <c r="G37" s="15">
        <v>98.2</v>
      </c>
      <c r="H37" s="15">
        <v>100.9</v>
      </c>
      <c r="I37" s="15">
        <v>99.3</v>
      </c>
      <c r="J37" s="15">
        <v>142.2</v>
      </c>
      <c r="K37" s="15">
        <v>111.2</v>
      </c>
      <c r="L37" s="15">
        <v>109.8</v>
      </c>
      <c r="M37" s="15">
        <v>104.1</v>
      </c>
      <c r="N37" s="15">
        <v>101</v>
      </c>
      <c r="O37" s="15">
        <f>N37*M37*L37*K37*J37*H37/10000000000</f>
        <v>184.19167330216152</v>
      </c>
      <c r="P37" s="15">
        <v>102</v>
      </c>
      <c r="Q37" s="15">
        <v>103</v>
      </c>
      <c r="R37" s="15">
        <v>103</v>
      </c>
      <c r="S37" s="15">
        <v>104</v>
      </c>
      <c r="T37" s="15">
        <v>105</v>
      </c>
      <c r="U37" s="15">
        <f>T37*S37*R37*Q37*P37*O37/10000000000</f>
        <v>217.65430064238416</v>
      </c>
    </row>
    <row r="38" spans="1:21" ht="25.5">
      <c r="A38" s="11"/>
      <c r="B38" s="12"/>
      <c r="C38" s="13" t="s">
        <v>79</v>
      </c>
      <c r="D38" s="11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51">
      <c r="A39" s="11" t="s">
        <v>23</v>
      </c>
      <c r="B39" s="12" t="s">
        <v>80</v>
      </c>
      <c r="C39" s="13" t="s">
        <v>58</v>
      </c>
      <c r="D39" s="11" t="s">
        <v>45</v>
      </c>
      <c r="E39" s="15">
        <v>17175.4</v>
      </c>
      <c r="F39" s="15">
        <v>25514.4</v>
      </c>
      <c r="G39" s="15">
        <v>25600</v>
      </c>
      <c r="H39" s="15">
        <v>26368</v>
      </c>
      <c r="I39" s="15">
        <v>27136</v>
      </c>
      <c r="J39" s="15">
        <v>30244.1</v>
      </c>
      <c r="K39" s="15">
        <v>33813</v>
      </c>
      <c r="L39" s="15">
        <v>37431</v>
      </c>
      <c r="M39" s="15">
        <v>40987</v>
      </c>
      <c r="N39" s="15">
        <v>44676</v>
      </c>
      <c r="O39" s="15">
        <f>100*N39/G39</f>
        <v>174.515625</v>
      </c>
      <c r="P39" s="15">
        <v>46999.1</v>
      </c>
      <c r="Q39" s="15">
        <v>49443</v>
      </c>
      <c r="R39" s="15">
        <v>52014</v>
      </c>
      <c r="S39" s="15">
        <v>54718.8</v>
      </c>
      <c r="T39" s="15">
        <v>57564.2</v>
      </c>
      <c r="U39" s="15">
        <f>100*T39/G39</f>
        <v>224.86015625</v>
      </c>
    </row>
    <row r="40" spans="1:21" ht="63.75">
      <c r="A40" s="11" t="s">
        <v>23</v>
      </c>
      <c r="B40" s="12" t="s">
        <v>81</v>
      </c>
      <c r="C40" s="13" t="s">
        <v>60</v>
      </c>
      <c r="D40" s="11" t="s">
        <v>32</v>
      </c>
      <c r="E40" s="15">
        <v>100</v>
      </c>
      <c r="F40" s="15">
        <v>100</v>
      </c>
      <c r="G40" s="15">
        <v>100.3</v>
      </c>
      <c r="H40" s="15">
        <v>103</v>
      </c>
      <c r="I40" s="15">
        <v>106</v>
      </c>
      <c r="J40" s="15">
        <v>114.7</v>
      </c>
      <c r="K40" s="15">
        <v>111.8</v>
      </c>
      <c r="L40" s="15">
        <v>110.7</v>
      </c>
      <c r="M40" s="15">
        <v>109.5</v>
      </c>
      <c r="N40" s="15">
        <v>109</v>
      </c>
      <c r="O40" s="15">
        <f>N40*M40*L40*K40*J40*H40/10000000000</f>
        <v>174.51416521163432</v>
      </c>
      <c r="P40" s="15">
        <v>105.2</v>
      </c>
      <c r="Q40" s="15">
        <v>105.2</v>
      </c>
      <c r="R40" s="15">
        <v>105.2</v>
      </c>
      <c r="S40" s="15">
        <v>105.2</v>
      </c>
      <c r="T40" s="15">
        <v>105.2</v>
      </c>
      <c r="U40" s="15">
        <f>100*T39/G39</f>
        <v>224.86015625</v>
      </c>
    </row>
    <row r="41" spans="1:21" ht="12.75">
      <c r="A41" s="11" t="s">
        <v>23</v>
      </c>
      <c r="B41" s="12" t="s">
        <v>82</v>
      </c>
      <c r="C41" s="13" t="s">
        <v>66</v>
      </c>
      <c r="D41" s="11" t="s">
        <v>32</v>
      </c>
      <c r="E41" s="15">
        <v>100</v>
      </c>
      <c r="F41" s="15">
        <v>100</v>
      </c>
      <c r="G41" s="15">
        <v>108.9</v>
      </c>
      <c r="H41" s="15">
        <v>109.16</v>
      </c>
      <c r="I41" s="15">
        <v>113</v>
      </c>
      <c r="J41" s="15">
        <v>100</v>
      </c>
      <c r="K41" s="15">
        <v>100</v>
      </c>
      <c r="L41" s="15">
        <v>100</v>
      </c>
      <c r="M41" s="15">
        <v>100</v>
      </c>
      <c r="N41" s="15">
        <v>100</v>
      </c>
      <c r="O41" s="15">
        <f>N41*M41*L41*K41*J41*H41/10000000000</f>
        <v>109.16</v>
      </c>
      <c r="P41" s="15">
        <v>100</v>
      </c>
      <c r="Q41" s="15">
        <v>100</v>
      </c>
      <c r="R41" s="15">
        <v>100</v>
      </c>
      <c r="S41" s="15">
        <v>100</v>
      </c>
      <c r="T41" s="15">
        <v>100</v>
      </c>
      <c r="U41" s="15">
        <f>T41*S41*R41*Q41*P41*O41/10000000000</f>
        <v>109.16</v>
      </c>
    </row>
    <row r="42" spans="1:21" ht="38.25">
      <c r="A42" s="11"/>
      <c r="B42" s="12"/>
      <c r="C42" s="13" t="s">
        <v>83</v>
      </c>
      <c r="D42" s="11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51">
      <c r="A43" s="11" t="s">
        <v>23</v>
      </c>
      <c r="B43" s="12" t="s">
        <v>84</v>
      </c>
      <c r="C43" s="13" t="s">
        <v>58</v>
      </c>
      <c r="D43" s="11" t="s">
        <v>45</v>
      </c>
      <c r="E43" s="15">
        <v>17175.4</v>
      </c>
      <c r="F43" s="15">
        <v>25514.4</v>
      </c>
      <c r="G43" s="15">
        <v>25600</v>
      </c>
      <c r="H43" s="15">
        <v>26368</v>
      </c>
      <c r="I43" s="15">
        <v>27136</v>
      </c>
      <c r="J43" s="15">
        <v>30244.1</v>
      </c>
      <c r="K43" s="15">
        <v>33813</v>
      </c>
      <c r="L43" s="15">
        <v>37431</v>
      </c>
      <c r="M43" s="15">
        <v>40987</v>
      </c>
      <c r="N43" s="15">
        <v>44676</v>
      </c>
      <c r="O43" s="15">
        <f>100*N43/G43</f>
        <v>174.515625</v>
      </c>
      <c r="P43" s="15">
        <v>46999.1</v>
      </c>
      <c r="Q43" s="15">
        <v>49443</v>
      </c>
      <c r="R43" s="15">
        <v>52014</v>
      </c>
      <c r="S43" s="15">
        <v>54718.8</v>
      </c>
      <c r="T43" s="15">
        <v>57564.2</v>
      </c>
      <c r="U43" s="15">
        <f>100*T43/G43</f>
        <v>224.86015625</v>
      </c>
    </row>
    <row r="44" spans="1:21" ht="63.75">
      <c r="A44" s="11" t="s">
        <v>23</v>
      </c>
      <c r="B44" s="12" t="s">
        <v>85</v>
      </c>
      <c r="C44" s="13" t="s">
        <v>60</v>
      </c>
      <c r="D44" s="11" t="s">
        <v>32</v>
      </c>
      <c r="E44" s="15">
        <v>100</v>
      </c>
      <c r="F44" s="15">
        <v>100</v>
      </c>
      <c r="G44" s="15">
        <v>100.3</v>
      </c>
      <c r="H44" s="15">
        <v>103</v>
      </c>
      <c r="I44" s="15">
        <v>106</v>
      </c>
      <c r="J44" s="15">
        <v>114.7</v>
      </c>
      <c r="K44" s="15">
        <v>111.8</v>
      </c>
      <c r="L44" s="15">
        <v>110.7</v>
      </c>
      <c r="M44" s="15">
        <v>109.5</v>
      </c>
      <c r="N44" s="15">
        <v>109</v>
      </c>
      <c r="O44" s="15">
        <f>N44*M44*L44*K44*J44*H44/10000000000</f>
        <v>174.51416521163432</v>
      </c>
      <c r="P44" s="15">
        <v>105.2</v>
      </c>
      <c r="Q44" s="15">
        <v>105.2</v>
      </c>
      <c r="R44" s="15">
        <v>105.2</v>
      </c>
      <c r="S44" s="15">
        <v>105.2</v>
      </c>
      <c r="T44" s="15">
        <v>105.2</v>
      </c>
      <c r="U44" s="15">
        <f>100*T43/G43</f>
        <v>224.86015625</v>
      </c>
    </row>
    <row r="45" spans="1:21" ht="12.75">
      <c r="A45" s="11"/>
      <c r="B45" s="12"/>
      <c r="C45" s="13" t="s">
        <v>86</v>
      </c>
      <c r="D45" s="11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51">
      <c r="A46" s="11" t="s">
        <v>23</v>
      </c>
      <c r="B46" s="12" t="s">
        <v>87</v>
      </c>
      <c r="C46" s="13" t="s">
        <v>58</v>
      </c>
      <c r="D46" s="11" t="s">
        <v>45</v>
      </c>
      <c r="E46" s="15">
        <v>54306</v>
      </c>
      <c r="F46" s="15">
        <v>101646.9</v>
      </c>
      <c r="G46" s="15">
        <v>122106</v>
      </c>
      <c r="H46" s="15">
        <v>121769.5</v>
      </c>
      <c r="I46" s="15">
        <v>67778.6</v>
      </c>
      <c r="J46" s="15">
        <v>78210</v>
      </c>
      <c r="K46" s="15">
        <v>82589.8</v>
      </c>
      <c r="L46" s="15">
        <v>86967</v>
      </c>
      <c r="M46" s="15">
        <v>91576</v>
      </c>
      <c r="N46" s="15">
        <v>96430</v>
      </c>
      <c r="O46" s="15">
        <f>100*N46/G46</f>
        <v>78.97236827019147</v>
      </c>
      <c r="P46" s="15">
        <v>101444.4</v>
      </c>
      <c r="Q46" s="15">
        <v>106719.51</v>
      </c>
      <c r="R46" s="15">
        <v>112268.9</v>
      </c>
      <c r="S46" s="15">
        <v>118106.9</v>
      </c>
      <c r="T46" s="15">
        <v>124248.4</v>
      </c>
      <c r="U46" s="15">
        <f>100*T46/G46</f>
        <v>101.75454113638969</v>
      </c>
    </row>
    <row r="47" spans="1:21" ht="63.75">
      <c r="A47" s="11" t="s">
        <v>23</v>
      </c>
      <c r="B47" s="12" t="s">
        <v>88</v>
      </c>
      <c r="C47" s="13" t="s">
        <v>60</v>
      </c>
      <c r="D47" s="11" t="s">
        <v>32</v>
      </c>
      <c r="E47" s="15">
        <v>155.5</v>
      </c>
      <c r="F47" s="15">
        <v>118.5</v>
      </c>
      <c r="G47" s="15">
        <v>120.1</v>
      </c>
      <c r="H47" s="15">
        <v>99.7</v>
      </c>
      <c r="I47" s="15">
        <v>101.5</v>
      </c>
      <c r="J47" s="15">
        <v>64.2</v>
      </c>
      <c r="K47" s="15">
        <v>105.6</v>
      </c>
      <c r="L47" s="15">
        <v>105.3</v>
      </c>
      <c r="M47" s="15">
        <v>105.3</v>
      </c>
      <c r="N47" s="15">
        <v>105.3</v>
      </c>
      <c r="O47" s="15">
        <f>N47*M47*L47*K47*J47*H47/10000000000</f>
        <v>78.91857197610125</v>
      </c>
      <c r="P47" s="15">
        <v>105.2</v>
      </c>
      <c r="Q47" s="15">
        <v>105.2</v>
      </c>
      <c r="R47" s="15">
        <v>105.2</v>
      </c>
      <c r="S47" s="15">
        <v>105.2</v>
      </c>
      <c r="T47" s="15">
        <v>105.2</v>
      </c>
      <c r="U47" s="15">
        <f>100*T46/G46</f>
        <v>101.75454113638969</v>
      </c>
    </row>
    <row r="48" spans="1:21" ht="12.75">
      <c r="A48" s="11"/>
      <c r="B48" s="12"/>
      <c r="C48" s="13" t="s">
        <v>89</v>
      </c>
      <c r="D48" s="11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25.5">
      <c r="A49" s="11"/>
      <c r="B49" s="12" t="s">
        <v>90</v>
      </c>
      <c r="C49" s="13" t="s">
        <v>91</v>
      </c>
      <c r="D49" s="11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25.5">
      <c r="A50" s="11" t="s">
        <v>23</v>
      </c>
      <c r="B50" s="12" t="s">
        <v>92</v>
      </c>
      <c r="C50" s="13" t="s">
        <v>93</v>
      </c>
      <c r="D50" s="11" t="s">
        <v>94</v>
      </c>
      <c r="E50" s="15">
        <v>82.5</v>
      </c>
      <c r="F50" s="15">
        <v>114.7</v>
      </c>
      <c r="G50" s="15">
        <v>85</v>
      </c>
      <c r="H50" s="15">
        <v>0</v>
      </c>
      <c r="I50" s="15"/>
      <c r="J50" s="15"/>
      <c r="K50" s="15"/>
      <c r="L50" s="15"/>
      <c r="M50" s="15"/>
      <c r="N50" s="15"/>
      <c r="O50" s="15">
        <f aca="true" t="shared" si="0" ref="O50:O55">100*N50/G50</f>
        <v>0</v>
      </c>
      <c r="P50" s="15"/>
      <c r="Q50" s="15"/>
      <c r="R50" s="15"/>
      <c r="S50" s="15"/>
      <c r="T50" s="15"/>
      <c r="U50" s="15">
        <f aca="true" t="shared" si="1" ref="U50:U55">100*T50/G50</f>
        <v>0</v>
      </c>
    </row>
    <row r="51" spans="1:21" ht="25.5">
      <c r="A51" s="11" t="s">
        <v>23</v>
      </c>
      <c r="B51" s="12" t="s">
        <v>95</v>
      </c>
      <c r="C51" s="13" t="s">
        <v>96</v>
      </c>
      <c r="D51" s="11" t="s">
        <v>94</v>
      </c>
      <c r="E51" s="15">
        <v>12253.3</v>
      </c>
      <c r="F51" s="15">
        <v>13513.6</v>
      </c>
      <c r="G51" s="15">
        <v>13311</v>
      </c>
      <c r="H51" s="15">
        <v>14213</v>
      </c>
      <c r="I51" s="15">
        <v>13600</v>
      </c>
      <c r="J51" s="15">
        <v>12848.5</v>
      </c>
      <c r="K51" s="15">
        <v>12848.5</v>
      </c>
      <c r="L51" s="15">
        <v>12848.5</v>
      </c>
      <c r="M51" s="15">
        <v>12848.5</v>
      </c>
      <c r="N51" s="15">
        <v>12848.5</v>
      </c>
      <c r="O51" s="15">
        <f t="shared" si="0"/>
        <v>96.52543009540982</v>
      </c>
      <c r="P51" s="15">
        <v>12848.5</v>
      </c>
      <c r="Q51" s="15">
        <v>12848.5</v>
      </c>
      <c r="R51" s="15">
        <v>12848.5</v>
      </c>
      <c r="S51" s="15">
        <v>12848.5</v>
      </c>
      <c r="T51" s="15">
        <v>13600</v>
      </c>
      <c r="U51" s="15">
        <f t="shared" si="1"/>
        <v>102.17113665389527</v>
      </c>
    </row>
    <row r="52" spans="1:21" ht="25.5">
      <c r="A52" s="11" t="s">
        <v>23</v>
      </c>
      <c r="B52" s="12" t="s">
        <v>97</v>
      </c>
      <c r="C52" s="13" t="s">
        <v>98</v>
      </c>
      <c r="D52" s="11" t="s">
        <v>94</v>
      </c>
      <c r="E52" s="15">
        <v>492</v>
      </c>
      <c r="F52" s="15">
        <v>1061</v>
      </c>
      <c r="G52" s="15">
        <v>1092</v>
      </c>
      <c r="H52" s="15">
        <v>1046</v>
      </c>
      <c r="I52" s="15">
        <v>1000</v>
      </c>
      <c r="J52" s="15">
        <v>1025</v>
      </c>
      <c r="K52" s="15">
        <v>1063</v>
      </c>
      <c r="L52" s="15">
        <v>1063</v>
      </c>
      <c r="M52" s="15">
        <v>1063</v>
      </c>
      <c r="N52" s="15">
        <v>1063</v>
      </c>
      <c r="O52" s="15">
        <f t="shared" si="0"/>
        <v>97.34432234432235</v>
      </c>
      <c r="P52" s="15">
        <v>1063</v>
      </c>
      <c r="Q52" s="15">
        <v>1063</v>
      </c>
      <c r="R52" s="15">
        <v>1063</v>
      </c>
      <c r="S52" s="15">
        <v>1063</v>
      </c>
      <c r="T52" s="15">
        <v>1070</v>
      </c>
      <c r="U52" s="15">
        <f t="shared" si="1"/>
        <v>97.98534798534799</v>
      </c>
    </row>
    <row r="53" spans="1:21" ht="25.5">
      <c r="A53" s="11" t="s">
        <v>23</v>
      </c>
      <c r="B53" s="12" t="s">
        <v>99</v>
      </c>
      <c r="C53" s="13" t="s">
        <v>100</v>
      </c>
      <c r="D53" s="11" t="s">
        <v>94</v>
      </c>
      <c r="E53" s="15">
        <v>1080</v>
      </c>
      <c r="F53" s="15">
        <v>1120</v>
      </c>
      <c r="G53" s="15">
        <v>1420</v>
      </c>
      <c r="H53" s="15">
        <v>1450</v>
      </c>
      <c r="I53" s="15">
        <v>1500</v>
      </c>
      <c r="J53" s="15">
        <v>1700</v>
      </c>
      <c r="K53" s="15">
        <v>1740</v>
      </c>
      <c r="L53" s="15">
        <v>1750</v>
      </c>
      <c r="M53" s="15">
        <v>1750</v>
      </c>
      <c r="N53" s="15">
        <v>1750</v>
      </c>
      <c r="O53" s="15">
        <f t="shared" si="0"/>
        <v>123.2394366197183</v>
      </c>
      <c r="P53" s="15">
        <v>1750</v>
      </c>
      <c r="Q53" s="15">
        <v>1750</v>
      </c>
      <c r="R53" s="15">
        <v>1750</v>
      </c>
      <c r="S53" s="15">
        <v>1750</v>
      </c>
      <c r="T53" s="15">
        <v>1800</v>
      </c>
      <c r="U53" s="15">
        <f t="shared" si="1"/>
        <v>126.7605633802817</v>
      </c>
    </row>
    <row r="54" spans="1:21" ht="25.5">
      <c r="A54" s="11" t="s">
        <v>23</v>
      </c>
      <c r="B54" s="12" t="s">
        <v>101</v>
      </c>
      <c r="C54" s="13" t="s">
        <v>102</v>
      </c>
      <c r="D54" s="11" t="s">
        <v>94</v>
      </c>
      <c r="E54" s="15">
        <v>6083</v>
      </c>
      <c r="F54" s="15">
        <v>6770</v>
      </c>
      <c r="G54" s="15">
        <v>7070</v>
      </c>
      <c r="H54" s="15">
        <v>7140</v>
      </c>
      <c r="I54" s="15">
        <v>7000</v>
      </c>
      <c r="J54" s="15">
        <v>7430</v>
      </c>
      <c r="K54" s="15">
        <v>7500</v>
      </c>
      <c r="L54" s="15">
        <v>7500</v>
      </c>
      <c r="M54" s="15">
        <v>7500</v>
      </c>
      <c r="N54" s="15">
        <v>7500</v>
      </c>
      <c r="O54" s="15">
        <f t="shared" si="0"/>
        <v>106.08203677510608</v>
      </c>
      <c r="P54" s="15">
        <v>7500</v>
      </c>
      <c r="Q54" s="15">
        <v>7500</v>
      </c>
      <c r="R54" s="15">
        <v>7500</v>
      </c>
      <c r="S54" s="15">
        <v>7500</v>
      </c>
      <c r="T54" s="15">
        <v>7800</v>
      </c>
      <c r="U54" s="15">
        <f t="shared" si="1"/>
        <v>110.32531824611033</v>
      </c>
    </row>
    <row r="55" spans="1:21" ht="25.5">
      <c r="A55" s="11" t="s">
        <v>23</v>
      </c>
      <c r="B55" s="12" t="s">
        <v>103</v>
      </c>
      <c r="C55" s="13" t="s">
        <v>104</v>
      </c>
      <c r="D55" s="11" t="s">
        <v>105</v>
      </c>
      <c r="E55" s="15">
        <v>523</v>
      </c>
      <c r="F55" s="15">
        <v>523</v>
      </c>
      <c r="G55" s="15">
        <v>839</v>
      </c>
      <c r="H55" s="15">
        <v>812</v>
      </c>
      <c r="I55" s="15">
        <v>900</v>
      </c>
      <c r="J55" s="15">
        <v>1081</v>
      </c>
      <c r="K55" s="15">
        <v>1127</v>
      </c>
      <c r="L55" s="15">
        <v>1138</v>
      </c>
      <c r="M55" s="15">
        <v>1138</v>
      </c>
      <c r="N55" s="15">
        <v>1138</v>
      </c>
      <c r="O55" s="15">
        <f t="shared" si="0"/>
        <v>135.63766388557806</v>
      </c>
      <c r="P55" s="15">
        <v>1138</v>
      </c>
      <c r="Q55" s="15">
        <v>1138</v>
      </c>
      <c r="R55" s="15">
        <v>1138</v>
      </c>
      <c r="S55" s="15">
        <v>1138</v>
      </c>
      <c r="T55" s="15">
        <v>1150</v>
      </c>
      <c r="U55" s="15">
        <f t="shared" si="1"/>
        <v>137.06793802145413</v>
      </c>
    </row>
    <row r="56" spans="1:21" ht="25.5">
      <c r="A56" s="11"/>
      <c r="B56" s="12" t="s">
        <v>106</v>
      </c>
      <c r="C56" s="13" t="s">
        <v>107</v>
      </c>
      <c r="D56" s="11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25.5">
      <c r="A57" s="11"/>
      <c r="B57" s="12" t="s">
        <v>108</v>
      </c>
      <c r="C57" s="13" t="s">
        <v>109</v>
      </c>
      <c r="D57" s="11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ht="38.25">
      <c r="A58" s="11" t="s">
        <v>23</v>
      </c>
      <c r="B58" s="12" t="s">
        <v>110</v>
      </c>
      <c r="C58" s="13" t="s">
        <v>111</v>
      </c>
      <c r="D58" s="11" t="s">
        <v>112</v>
      </c>
      <c r="E58" s="15">
        <v>800</v>
      </c>
      <c r="F58" s="15">
        <v>763</v>
      </c>
      <c r="G58" s="15">
        <v>721.7</v>
      </c>
      <c r="H58" s="15">
        <v>606.9</v>
      </c>
      <c r="I58" s="15"/>
      <c r="J58" s="15">
        <v>606.9</v>
      </c>
      <c r="K58" s="15">
        <v>606.9</v>
      </c>
      <c r="L58" s="15">
        <v>606.9</v>
      </c>
      <c r="M58" s="15">
        <v>606.9</v>
      </c>
      <c r="N58" s="15">
        <v>606.9</v>
      </c>
      <c r="O58" s="15">
        <f>100*N58/G58</f>
        <v>84.09311348205625</v>
      </c>
      <c r="P58" s="15">
        <v>606.9</v>
      </c>
      <c r="Q58" s="15">
        <v>606.9</v>
      </c>
      <c r="R58" s="15">
        <v>606.9</v>
      </c>
      <c r="S58" s="15">
        <v>606.9</v>
      </c>
      <c r="T58" s="15">
        <v>606.9</v>
      </c>
      <c r="U58" s="15">
        <f>100*T58/G58</f>
        <v>84.09311348205625</v>
      </c>
    </row>
    <row r="59" spans="1:21" ht="38.25">
      <c r="A59" s="11" t="s">
        <v>23</v>
      </c>
      <c r="B59" s="12" t="s">
        <v>113</v>
      </c>
      <c r="C59" s="13" t="s">
        <v>114</v>
      </c>
      <c r="D59" s="11" t="s">
        <v>115</v>
      </c>
      <c r="E59" s="15">
        <v>90</v>
      </c>
      <c r="F59" s="15">
        <v>90</v>
      </c>
      <c r="G59" s="15">
        <v>90</v>
      </c>
      <c r="H59" s="15">
        <v>90</v>
      </c>
      <c r="I59" s="15"/>
      <c r="J59" s="15">
        <v>90</v>
      </c>
      <c r="K59" s="15">
        <v>90</v>
      </c>
      <c r="L59" s="15">
        <v>90</v>
      </c>
      <c r="M59" s="15">
        <v>90</v>
      </c>
      <c r="N59" s="15">
        <v>90</v>
      </c>
      <c r="O59" s="15">
        <f>100*N59/G59</f>
        <v>100</v>
      </c>
      <c r="P59" s="15">
        <v>90</v>
      </c>
      <c r="Q59" s="15">
        <v>90</v>
      </c>
      <c r="R59" s="15">
        <v>90</v>
      </c>
      <c r="S59" s="15">
        <v>90</v>
      </c>
      <c r="T59" s="15">
        <v>90</v>
      </c>
      <c r="U59" s="15">
        <f>100*T59/G59</f>
        <v>100</v>
      </c>
    </row>
    <row r="60" spans="1:21" ht="25.5">
      <c r="A60" s="11"/>
      <c r="B60" s="12"/>
      <c r="C60" s="13" t="s">
        <v>116</v>
      </c>
      <c r="D60" s="11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38.25">
      <c r="A61" s="11" t="s">
        <v>23</v>
      </c>
      <c r="B61" s="12" t="s">
        <v>117</v>
      </c>
      <c r="C61" s="13" t="s">
        <v>118</v>
      </c>
      <c r="D61" s="11" t="s">
        <v>119</v>
      </c>
      <c r="E61" s="15">
        <v>24.5</v>
      </c>
      <c r="F61" s="15">
        <v>24.1</v>
      </c>
      <c r="G61" s="15">
        <v>23.68</v>
      </c>
      <c r="H61" s="15">
        <v>23.9</v>
      </c>
      <c r="I61" s="15"/>
      <c r="J61" s="15">
        <v>33.99</v>
      </c>
      <c r="K61" s="15">
        <v>37.8</v>
      </c>
      <c r="L61" s="15">
        <v>41.5</v>
      </c>
      <c r="M61" s="15">
        <v>43.2</v>
      </c>
      <c r="N61" s="15">
        <v>43.6</v>
      </c>
      <c r="O61" s="15">
        <f>100*N61/G61</f>
        <v>184.1216216216216</v>
      </c>
      <c r="P61" s="15">
        <v>44.5</v>
      </c>
      <c r="Q61" s="15">
        <v>45.85</v>
      </c>
      <c r="R61" s="15">
        <v>47.23</v>
      </c>
      <c r="S61" s="15">
        <v>49.12</v>
      </c>
      <c r="T61" s="15">
        <v>51.55</v>
      </c>
      <c r="U61" s="15">
        <f>100*T61/G61</f>
        <v>217.69425675675677</v>
      </c>
    </row>
    <row r="62" spans="1:21" ht="25.5">
      <c r="A62" s="11"/>
      <c r="B62" s="12" t="s">
        <v>120</v>
      </c>
      <c r="C62" s="13" t="s">
        <v>121</v>
      </c>
      <c r="D62" s="11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38.25">
      <c r="A63" s="11" t="s">
        <v>23</v>
      </c>
      <c r="B63" s="12" t="s">
        <v>122</v>
      </c>
      <c r="C63" s="13" t="s">
        <v>123</v>
      </c>
      <c r="D63" s="11" t="s">
        <v>124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38.25">
      <c r="A64" s="11" t="s">
        <v>23</v>
      </c>
      <c r="B64" s="12" t="s">
        <v>125</v>
      </c>
      <c r="C64" s="13" t="s">
        <v>126</v>
      </c>
      <c r="D64" s="11" t="s">
        <v>127</v>
      </c>
      <c r="E64" s="15">
        <v>40.18</v>
      </c>
      <c r="F64" s="15">
        <v>40.15</v>
      </c>
      <c r="G64" s="15">
        <v>38.2</v>
      </c>
      <c r="H64" s="15">
        <v>41.7</v>
      </c>
      <c r="I64" s="15"/>
      <c r="J64" s="15">
        <v>41.7</v>
      </c>
      <c r="K64" s="15">
        <v>41.7</v>
      </c>
      <c r="L64" s="15">
        <v>41.7</v>
      </c>
      <c r="M64" s="15">
        <v>41.7</v>
      </c>
      <c r="N64" s="15">
        <v>41.7</v>
      </c>
      <c r="O64" s="15">
        <f>100*N64/G64</f>
        <v>109.16230366492145</v>
      </c>
      <c r="P64" s="15">
        <v>41.7</v>
      </c>
      <c r="Q64" s="15">
        <v>41.7</v>
      </c>
      <c r="R64" s="15">
        <v>41.7</v>
      </c>
      <c r="S64" s="15">
        <v>41.7</v>
      </c>
      <c r="T64" s="15">
        <v>41.7</v>
      </c>
      <c r="U64" s="15">
        <f>100*T64/G64</f>
        <v>109.16230366492145</v>
      </c>
    </row>
    <row r="65" spans="1:21" ht="25.5">
      <c r="A65" s="11"/>
      <c r="B65" s="12" t="s">
        <v>128</v>
      </c>
      <c r="C65" s="13" t="s">
        <v>129</v>
      </c>
      <c r="D65" s="11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 ht="25.5">
      <c r="A66" s="11" t="s">
        <v>23</v>
      </c>
      <c r="B66" s="12" t="s">
        <v>130</v>
      </c>
      <c r="C66" s="13" t="s">
        <v>131</v>
      </c>
      <c r="D66" s="11" t="s">
        <v>119</v>
      </c>
      <c r="E66" s="15">
        <v>178.2</v>
      </c>
      <c r="F66" s="15">
        <v>189.4</v>
      </c>
      <c r="G66" s="15">
        <v>159.5</v>
      </c>
      <c r="H66" s="15">
        <v>150.1</v>
      </c>
      <c r="I66" s="15"/>
      <c r="J66" s="15">
        <v>165.1</v>
      </c>
      <c r="K66" s="15">
        <v>166.8</v>
      </c>
      <c r="L66" s="15">
        <v>170.2</v>
      </c>
      <c r="M66" s="15">
        <v>171.9</v>
      </c>
      <c r="N66" s="15">
        <v>171.9</v>
      </c>
      <c r="O66" s="15">
        <f>100*N66/G66</f>
        <v>107.7742946708464</v>
      </c>
      <c r="P66" s="15">
        <v>171.9</v>
      </c>
      <c r="Q66" s="15">
        <v>171.9</v>
      </c>
      <c r="R66" s="15">
        <v>171.9</v>
      </c>
      <c r="S66" s="15">
        <v>171.9</v>
      </c>
      <c r="T66" s="15">
        <v>171.9</v>
      </c>
      <c r="U66" s="15">
        <f>100*T66/G66</f>
        <v>107.7742946708464</v>
      </c>
    </row>
    <row r="67" spans="1:21" ht="12.75">
      <c r="A67" s="11" t="s">
        <v>23</v>
      </c>
      <c r="B67" s="12" t="s">
        <v>132</v>
      </c>
      <c r="C67" s="13" t="s">
        <v>133</v>
      </c>
      <c r="D67" s="11" t="s">
        <v>45</v>
      </c>
      <c r="E67" s="15">
        <v>319352.7</v>
      </c>
      <c r="F67" s="15">
        <v>375289.5</v>
      </c>
      <c r="G67" s="15">
        <v>359325</v>
      </c>
      <c r="H67" s="15">
        <v>452316.3</v>
      </c>
      <c r="I67" s="15">
        <v>376178.1</v>
      </c>
      <c r="J67" s="15">
        <v>483978.44</v>
      </c>
      <c r="K67" s="15">
        <v>514469.08</v>
      </c>
      <c r="L67" s="15">
        <v>547395.1</v>
      </c>
      <c r="M67" s="15">
        <v>581333.6</v>
      </c>
      <c r="N67" s="15">
        <v>612725.6</v>
      </c>
      <c r="O67" s="15">
        <f>100*N67/G67</f>
        <v>170.52128296110763</v>
      </c>
      <c r="P67" s="15">
        <v>644587.3</v>
      </c>
      <c r="Q67" s="15">
        <v>678105.9</v>
      </c>
      <c r="R67" s="15">
        <v>713367.4</v>
      </c>
      <c r="S67" s="15">
        <v>750462.5</v>
      </c>
      <c r="T67" s="15">
        <v>789486.5</v>
      </c>
      <c r="U67" s="15">
        <f>100*T67/G67</f>
        <v>219.7137688721909</v>
      </c>
    </row>
    <row r="68" spans="1:21" ht="25.5">
      <c r="A68" s="11" t="s">
        <v>23</v>
      </c>
      <c r="B68" s="12" t="s">
        <v>134</v>
      </c>
      <c r="C68" s="13" t="s">
        <v>135</v>
      </c>
      <c r="D68" s="11" t="s">
        <v>32</v>
      </c>
      <c r="E68" s="15">
        <v>119.8</v>
      </c>
      <c r="F68" s="15">
        <v>106</v>
      </c>
      <c r="G68" s="15">
        <v>87.3</v>
      </c>
      <c r="H68" s="15">
        <v>119.999</v>
      </c>
      <c r="I68" s="15">
        <v>99.8</v>
      </c>
      <c r="J68" s="15">
        <v>100.6</v>
      </c>
      <c r="K68" s="15">
        <v>101</v>
      </c>
      <c r="L68" s="15">
        <v>101.3</v>
      </c>
      <c r="M68" s="15">
        <v>101.9</v>
      </c>
      <c r="N68" s="15">
        <v>102.2</v>
      </c>
      <c r="O68" s="15">
        <f>N68*M68*L68*K68*J68*H68/10000000000</f>
        <v>128.62681222057043</v>
      </c>
      <c r="P68" s="15">
        <v>102.1</v>
      </c>
      <c r="Q68" s="15">
        <v>102</v>
      </c>
      <c r="R68" s="15">
        <v>102</v>
      </c>
      <c r="S68" s="15">
        <v>102.1</v>
      </c>
      <c r="T68" s="15">
        <v>102.1</v>
      </c>
      <c r="U68" s="15">
        <f>T68*S68*R68*Q68*P68*O68/10000000000</f>
        <v>142.4324931773302</v>
      </c>
    </row>
    <row r="69" spans="1:21" ht="12.75">
      <c r="A69" s="11" t="s">
        <v>23</v>
      </c>
      <c r="B69" s="12" t="s">
        <v>136</v>
      </c>
      <c r="C69" s="13" t="s">
        <v>137</v>
      </c>
      <c r="D69" s="11" t="s">
        <v>45</v>
      </c>
      <c r="E69" s="15">
        <v>25953.9</v>
      </c>
      <c r="F69" s="15">
        <v>23627.7</v>
      </c>
      <c r="G69" s="15">
        <v>28442.9</v>
      </c>
      <c r="H69" s="15">
        <v>30536.75</v>
      </c>
      <c r="I69" s="15">
        <v>31912.93</v>
      </c>
      <c r="J69" s="15">
        <v>33094.85</v>
      </c>
      <c r="K69" s="15">
        <v>36118.6</v>
      </c>
      <c r="L69" s="15">
        <v>39394.99</v>
      </c>
      <c r="M69" s="15">
        <v>42875.51</v>
      </c>
      <c r="N69" s="15">
        <v>46974.17</v>
      </c>
      <c r="O69" s="15">
        <f>100*N69/G69</f>
        <v>165.15253367272675</v>
      </c>
      <c r="P69" s="15">
        <v>51148.65</v>
      </c>
      <c r="Q69" s="15">
        <v>55694.1</v>
      </c>
      <c r="R69" s="15">
        <v>60643.5</v>
      </c>
      <c r="S69" s="15">
        <v>66032.73</v>
      </c>
      <c r="T69" s="15">
        <v>71900.9</v>
      </c>
      <c r="U69" s="15">
        <f>100*T69/G69</f>
        <v>252.7903272873019</v>
      </c>
    </row>
    <row r="70" spans="1:21" ht="25.5">
      <c r="A70" s="11" t="s">
        <v>23</v>
      </c>
      <c r="B70" s="12" t="s">
        <v>138</v>
      </c>
      <c r="C70" s="13" t="s">
        <v>139</v>
      </c>
      <c r="D70" s="11" t="s">
        <v>32</v>
      </c>
      <c r="E70" s="15">
        <v>94.3</v>
      </c>
      <c r="F70" s="15">
        <v>101</v>
      </c>
      <c r="G70" s="15">
        <v>84.76</v>
      </c>
      <c r="H70" s="15">
        <v>93.92</v>
      </c>
      <c r="I70" s="15">
        <v>76.7</v>
      </c>
      <c r="J70" s="15">
        <v>95</v>
      </c>
      <c r="K70" s="15">
        <v>100.51</v>
      </c>
      <c r="L70" s="15">
        <v>101.11</v>
      </c>
      <c r="M70" s="15">
        <v>101.29</v>
      </c>
      <c r="N70" s="15">
        <v>101.29</v>
      </c>
      <c r="O70" s="15">
        <f>N70*M70*L70*K70*J70*H70/10000000000</f>
        <v>93.02897048890117</v>
      </c>
      <c r="P70" s="15">
        <v>101.29</v>
      </c>
      <c r="Q70" s="15">
        <v>101.29</v>
      </c>
      <c r="R70" s="15">
        <v>101.29</v>
      </c>
      <c r="S70" s="15">
        <v>101.29</v>
      </c>
      <c r="T70" s="15">
        <v>101.29</v>
      </c>
      <c r="U70" s="15">
        <f>T70*S70*R70*Q70*P70*O70/10000000000</f>
        <v>99.18615855206026</v>
      </c>
    </row>
    <row r="71" spans="1:21" ht="25.5">
      <c r="A71" s="11" t="s">
        <v>23</v>
      </c>
      <c r="B71" s="12" t="s">
        <v>140</v>
      </c>
      <c r="C71" s="13" t="s">
        <v>141</v>
      </c>
      <c r="D71" s="11" t="s">
        <v>45</v>
      </c>
      <c r="E71" s="15">
        <v>34441.8</v>
      </c>
      <c r="F71" s="15">
        <v>48392</v>
      </c>
      <c r="G71" s="15">
        <v>60627.86</v>
      </c>
      <c r="H71" s="15">
        <v>23263</v>
      </c>
      <c r="I71" s="15">
        <v>27350.4</v>
      </c>
      <c r="J71" s="15">
        <v>13374</v>
      </c>
      <c r="K71" s="15">
        <v>9030</v>
      </c>
      <c r="L71" s="15">
        <v>15500</v>
      </c>
      <c r="M71" s="15">
        <v>14350</v>
      </c>
      <c r="N71" s="15">
        <v>2150</v>
      </c>
      <c r="O71" s="15">
        <f>100*N71/G71</f>
        <v>3.546224458524513</v>
      </c>
      <c r="P71" s="15">
        <v>10712.8</v>
      </c>
      <c r="Q71" s="15">
        <v>11291.3</v>
      </c>
      <c r="R71" s="15">
        <v>11901</v>
      </c>
      <c r="S71" s="15">
        <v>12543.7</v>
      </c>
      <c r="T71" s="15">
        <v>13221.1</v>
      </c>
      <c r="U71" s="15">
        <f>100*T71/G71</f>
        <v>21.806971250510905</v>
      </c>
    </row>
    <row r="72" spans="1:21" ht="38.25">
      <c r="A72" s="11" t="s">
        <v>23</v>
      </c>
      <c r="B72" s="12" t="s">
        <v>142</v>
      </c>
      <c r="C72" s="13" t="s">
        <v>143</v>
      </c>
      <c r="D72" s="11" t="s">
        <v>32</v>
      </c>
      <c r="E72" s="15">
        <v>104</v>
      </c>
      <c r="F72" s="15">
        <v>117.6</v>
      </c>
      <c r="G72" s="15">
        <v>122.3</v>
      </c>
      <c r="H72" s="15">
        <v>36.198</v>
      </c>
      <c r="I72" s="15">
        <v>42.6</v>
      </c>
      <c r="J72" s="15">
        <v>163.6</v>
      </c>
      <c r="K72" s="15">
        <v>62.8</v>
      </c>
      <c r="L72" s="15">
        <v>159.7</v>
      </c>
      <c r="M72" s="15">
        <v>86.1</v>
      </c>
      <c r="N72" s="15">
        <v>13.9</v>
      </c>
      <c r="O72" s="15">
        <f>N72*M72*L72*K72*J72*H72/10000000000</f>
        <v>7.108048568333234</v>
      </c>
      <c r="P72" s="15">
        <v>100</v>
      </c>
      <c r="Q72" s="15">
        <v>100</v>
      </c>
      <c r="R72" s="15">
        <v>100</v>
      </c>
      <c r="S72" s="15">
        <v>100</v>
      </c>
      <c r="T72" s="15">
        <v>100</v>
      </c>
      <c r="U72" s="15">
        <f>T72*S72*R72*Q72*P72*O72/10000000000</f>
        <v>7.108048568333234</v>
      </c>
    </row>
    <row r="73" spans="1:21" ht="25.5">
      <c r="A73" s="11" t="s">
        <v>23</v>
      </c>
      <c r="B73" s="12" t="s">
        <v>144</v>
      </c>
      <c r="C73" s="13" t="s">
        <v>145</v>
      </c>
      <c r="D73" s="11" t="s">
        <v>146</v>
      </c>
      <c r="E73" s="15">
        <v>580.5</v>
      </c>
      <c r="F73" s="15">
        <v>1757</v>
      </c>
      <c r="G73" s="15">
        <v>878.9</v>
      </c>
      <c r="H73" s="15">
        <v>1142</v>
      </c>
      <c r="I73" s="15">
        <v>604.63</v>
      </c>
      <c r="J73" s="15">
        <v>1158</v>
      </c>
      <c r="K73" s="15">
        <v>768</v>
      </c>
      <c r="L73" s="15">
        <v>768</v>
      </c>
      <c r="M73" s="15">
        <v>768</v>
      </c>
      <c r="N73" s="15">
        <v>768</v>
      </c>
      <c r="O73" s="15">
        <f>N73+M73+L73+K73+J73+H73</f>
        <v>5372</v>
      </c>
      <c r="P73" s="15">
        <v>768</v>
      </c>
      <c r="Q73" s="15">
        <v>768</v>
      </c>
      <c r="R73" s="15">
        <v>768</v>
      </c>
      <c r="S73" s="15">
        <v>768</v>
      </c>
      <c r="T73" s="15">
        <v>768</v>
      </c>
      <c r="U73" s="15">
        <f>T73+S73+R73+Q73+P73+O73</f>
        <v>9212</v>
      </c>
    </row>
    <row r="74" spans="1:21" ht="38.25">
      <c r="A74" s="11" t="s">
        <v>23</v>
      </c>
      <c r="B74" s="12" t="s">
        <v>147</v>
      </c>
      <c r="C74" s="13" t="s">
        <v>148</v>
      </c>
      <c r="D74" s="11" t="s">
        <v>32</v>
      </c>
      <c r="E74" s="15">
        <v>123</v>
      </c>
      <c r="F74" s="15">
        <v>302.7</v>
      </c>
      <c r="G74" s="15">
        <v>50</v>
      </c>
      <c r="H74" s="15">
        <v>129.9</v>
      </c>
      <c r="I74" s="15"/>
      <c r="J74" s="15">
        <v>101.4</v>
      </c>
      <c r="K74" s="15">
        <v>66.3</v>
      </c>
      <c r="L74" s="15">
        <v>100</v>
      </c>
      <c r="M74" s="15">
        <v>100</v>
      </c>
      <c r="N74" s="15">
        <v>100</v>
      </c>
      <c r="O74" s="15">
        <f>N74*M74*L74*K74*J74*H74/10000000000</f>
        <v>87.3294318</v>
      </c>
      <c r="P74" s="15">
        <v>100</v>
      </c>
      <c r="Q74" s="15">
        <v>100</v>
      </c>
      <c r="R74" s="15">
        <v>100</v>
      </c>
      <c r="S74" s="15">
        <v>100</v>
      </c>
      <c r="T74" s="15">
        <v>100</v>
      </c>
      <c r="U74" s="15">
        <f>100*T73/G73</f>
        <v>87.38195471612242</v>
      </c>
    </row>
    <row r="75" spans="1:21" ht="25.5">
      <c r="A75" s="11" t="s">
        <v>23</v>
      </c>
      <c r="B75" s="12" t="s">
        <v>149</v>
      </c>
      <c r="C75" s="13" t="s">
        <v>150</v>
      </c>
      <c r="D75" s="11" t="s">
        <v>151</v>
      </c>
      <c r="E75" s="15">
        <v>22.17</v>
      </c>
      <c r="F75" s="15">
        <v>22.5</v>
      </c>
      <c r="G75" s="15">
        <v>22.9</v>
      </c>
      <c r="H75" s="15">
        <v>23.3</v>
      </c>
      <c r="I75" s="15">
        <v>23.33</v>
      </c>
      <c r="J75" s="15">
        <v>23.7</v>
      </c>
      <c r="K75" s="15">
        <v>24.2</v>
      </c>
      <c r="L75" s="15">
        <v>24.7</v>
      </c>
      <c r="M75" s="15">
        <v>25.3</v>
      </c>
      <c r="N75" s="15">
        <v>25.8</v>
      </c>
      <c r="O75" s="15">
        <f>N75-G75</f>
        <v>2.900000000000002</v>
      </c>
      <c r="P75" s="15">
        <v>26.3</v>
      </c>
      <c r="Q75" s="15">
        <v>26.8</v>
      </c>
      <c r="R75" s="15">
        <v>27.3</v>
      </c>
      <c r="S75" s="15">
        <v>27.8</v>
      </c>
      <c r="T75" s="15">
        <v>28.3</v>
      </c>
      <c r="U75" s="15">
        <f>T75-G75</f>
        <v>5.400000000000002</v>
      </c>
    </row>
    <row r="76" spans="1:21" ht="25.5">
      <c r="A76" s="11" t="s">
        <v>23</v>
      </c>
      <c r="B76" s="12" t="s">
        <v>152</v>
      </c>
      <c r="C76" s="13" t="s">
        <v>153</v>
      </c>
      <c r="D76" s="11" t="s">
        <v>45</v>
      </c>
      <c r="E76" s="15">
        <v>253587</v>
      </c>
      <c r="F76" s="15">
        <v>266266</v>
      </c>
      <c r="G76" s="15">
        <v>278910</v>
      </c>
      <c r="H76" s="15">
        <v>281806</v>
      </c>
      <c r="I76" s="15">
        <v>282569</v>
      </c>
      <c r="J76" s="15">
        <v>289500</v>
      </c>
      <c r="K76" s="15">
        <v>292150</v>
      </c>
      <c r="L76" s="15">
        <v>296300</v>
      </c>
      <c r="M76" s="15">
        <v>301500</v>
      </c>
      <c r="N76" s="15">
        <v>302450</v>
      </c>
      <c r="O76" s="15">
        <f>100*N76/G76</f>
        <v>108.43999856584561</v>
      </c>
      <c r="P76" s="15">
        <v>303330</v>
      </c>
      <c r="Q76" s="15">
        <v>303890</v>
      </c>
      <c r="R76" s="15">
        <v>304560</v>
      </c>
      <c r="S76" s="15">
        <v>305290</v>
      </c>
      <c r="T76" s="15">
        <v>305900</v>
      </c>
      <c r="U76" s="15">
        <f>100*T76/G76</f>
        <v>109.67695672439137</v>
      </c>
    </row>
    <row r="77" spans="1:21" ht="25.5">
      <c r="A77" s="11" t="s">
        <v>23</v>
      </c>
      <c r="B77" s="12" t="s">
        <v>154</v>
      </c>
      <c r="C77" s="13" t="s">
        <v>155</v>
      </c>
      <c r="D77" s="11" t="s">
        <v>26</v>
      </c>
      <c r="E77" s="14">
        <v>611</v>
      </c>
      <c r="F77" s="14">
        <v>617</v>
      </c>
      <c r="G77" s="14">
        <v>629</v>
      </c>
      <c r="H77" s="14">
        <v>653</v>
      </c>
      <c r="I77" s="14">
        <v>789</v>
      </c>
      <c r="J77" s="14">
        <v>790</v>
      </c>
      <c r="K77" s="14">
        <v>790</v>
      </c>
      <c r="L77" s="14">
        <v>790</v>
      </c>
      <c r="M77" s="14">
        <v>790</v>
      </c>
      <c r="N77" s="14">
        <v>790</v>
      </c>
      <c r="O77" s="14">
        <f>100*N77/G77</f>
        <v>125.59618441971384</v>
      </c>
      <c r="P77" s="14">
        <v>790</v>
      </c>
      <c r="Q77" s="14">
        <v>795</v>
      </c>
      <c r="R77" s="14">
        <v>795</v>
      </c>
      <c r="S77" s="14">
        <v>800</v>
      </c>
      <c r="T77" s="14">
        <v>800</v>
      </c>
      <c r="U77" s="14">
        <f>100*T77/G77</f>
        <v>127.18600953895071</v>
      </c>
    </row>
    <row r="78" spans="1:21" ht="25.5">
      <c r="A78" s="11" t="s">
        <v>23</v>
      </c>
      <c r="B78" s="12" t="s">
        <v>156</v>
      </c>
      <c r="C78" s="13" t="s">
        <v>157</v>
      </c>
      <c r="D78" s="11" t="s">
        <v>26</v>
      </c>
      <c r="E78" s="14">
        <v>182</v>
      </c>
      <c r="F78" s="14">
        <v>191</v>
      </c>
      <c r="G78" s="14">
        <v>217</v>
      </c>
      <c r="H78" s="14">
        <v>230</v>
      </c>
      <c r="I78" s="14">
        <v>228</v>
      </c>
      <c r="J78" s="14">
        <v>235</v>
      </c>
      <c r="K78" s="14">
        <v>238</v>
      </c>
      <c r="L78" s="14">
        <v>240</v>
      </c>
      <c r="M78" s="14">
        <v>240</v>
      </c>
      <c r="N78" s="14">
        <v>240</v>
      </c>
      <c r="O78" s="14">
        <f>100*N78/G78</f>
        <v>110.59907834101382</v>
      </c>
      <c r="P78" s="14">
        <v>245</v>
      </c>
      <c r="Q78" s="14">
        <v>245</v>
      </c>
      <c r="R78" s="14">
        <v>250</v>
      </c>
      <c r="S78" s="14">
        <v>250</v>
      </c>
      <c r="T78" s="14">
        <v>255</v>
      </c>
      <c r="U78" s="14">
        <f>100*T78/G78</f>
        <v>117.51152073732719</v>
      </c>
    </row>
    <row r="79" spans="1:21" ht="51">
      <c r="A79" s="11" t="s">
        <v>23</v>
      </c>
      <c r="B79" s="12" t="s">
        <v>158</v>
      </c>
      <c r="C79" s="13" t="s">
        <v>159</v>
      </c>
      <c r="D79" s="11" t="s">
        <v>26</v>
      </c>
      <c r="E79" s="14">
        <v>142</v>
      </c>
      <c r="F79" s="14">
        <v>168</v>
      </c>
      <c r="G79" s="14">
        <v>192</v>
      </c>
      <c r="H79" s="14">
        <v>230</v>
      </c>
      <c r="I79" s="14">
        <v>210</v>
      </c>
      <c r="J79" s="14">
        <v>240</v>
      </c>
      <c r="K79" s="14">
        <v>250</v>
      </c>
      <c r="L79" s="14">
        <v>260</v>
      </c>
      <c r="M79" s="14">
        <v>270</v>
      </c>
      <c r="N79" s="14">
        <v>290</v>
      </c>
      <c r="O79" s="14">
        <f>100*N79/G79</f>
        <v>151.04166666666666</v>
      </c>
      <c r="P79" s="14">
        <v>305</v>
      </c>
      <c r="Q79" s="14">
        <v>312</v>
      </c>
      <c r="R79" s="14">
        <v>315</v>
      </c>
      <c r="S79" s="14">
        <v>320</v>
      </c>
      <c r="T79" s="14">
        <v>325</v>
      </c>
      <c r="U79" s="14">
        <f>100*T79/G79</f>
        <v>169.27083333333334</v>
      </c>
    </row>
    <row r="80" spans="1:21" ht="165.75">
      <c r="A80" s="11" t="s">
        <v>23</v>
      </c>
      <c r="B80" s="12" t="s">
        <v>160</v>
      </c>
      <c r="C80" s="16" t="s">
        <v>161</v>
      </c>
      <c r="D80" s="11" t="s">
        <v>45</v>
      </c>
      <c r="E80" s="15">
        <v>31216</v>
      </c>
      <c r="F80" s="15">
        <v>34338.4</v>
      </c>
      <c r="G80" s="15">
        <v>38622.1</v>
      </c>
      <c r="H80" s="15">
        <v>46008</v>
      </c>
      <c r="I80" s="15">
        <v>45885.9</v>
      </c>
      <c r="J80" s="15">
        <v>39377.3</v>
      </c>
      <c r="K80" s="15">
        <v>40868.7</v>
      </c>
      <c r="L80" s="15">
        <v>43528.5</v>
      </c>
      <c r="M80" s="15">
        <v>45028</v>
      </c>
      <c r="N80" s="15">
        <v>46528</v>
      </c>
      <c r="O80" s="15">
        <f>100*N80/G80</f>
        <v>120.4698864121837</v>
      </c>
      <c r="P80" s="15">
        <v>48320</v>
      </c>
      <c r="Q80" s="15">
        <v>49800</v>
      </c>
      <c r="R80" s="15">
        <v>51100</v>
      </c>
      <c r="S80" s="15">
        <v>52680</v>
      </c>
      <c r="T80" s="15">
        <v>54200</v>
      </c>
      <c r="U80" s="15">
        <f>100*T80/G80</f>
        <v>140.33416101144164</v>
      </c>
    </row>
    <row r="81" spans="1:21" ht="51">
      <c r="A81" s="11" t="s">
        <v>23</v>
      </c>
      <c r="B81" s="12" t="s">
        <v>162</v>
      </c>
      <c r="C81" s="13" t="s">
        <v>163</v>
      </c>
      <c r="D81" s="11" t="s">
        <v>32</v>
      </c>
      <c r="E81" s="15">
        <v>12.4</v>
      </c>
      <c r="F81" s="15">
        <v>11.1</v>
      </c>
      <c r="G81" s="15">
        <v>11.7</v>
      </c>
      <c r="H81" s="15">
        <v>13.72</v>
      </c>
      <c r="I81" s="15">
        <v>14.7</v>
      </c>
      <c r="J81" s="15">
        <v>11.5</v>
      </c>
      <c r="K81" s="15">
        <v>13.2</v>
      </c>
      <c r="L81" s="15">
        <v>14</v>
      </c>
      <c r="M81" s="15">
        <v>15</v>
      </c>
      <c r="N81" s="15">
        <v>16</v>
      </c>
      <c r="O81" s="15">
        <f>N81-G81</f>
        <v>4.300000000000001</v>
      </c>
      <c r="P81" s="15">
        <v>17</v>
      </c>
      <c r="Q81" s="15">
        <v>17.5</v>
      </c>
      <c r="R81" s="15">
        <v>18</v>
      </c>
      <c r="S81" s="15">
        <v>18.6</v>
      </c>
      <c r="T81" s="15">
        <v>19</v>
      </c>
      <c r="U81" s="15">
        <f>T81-G81</f>
        <v>7.300000000000001</v>
      </c>
    </row>
    <row r="82" spans="1:21" ht="12.75">
      <c r="A82" s="11"/>
      <c r="B82" s="12"/>
      <c r="C82" s="13"/>
      <c r="D82" s="11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</sheetData>
  <sheetProtection selectLockedCells="1" selectUnlockedCells="1"/>
  <mergeCells count="2">
    <mergeCell ref="A1:U1"/>
    <mergeCell ref="A2:U2"/>
  </mergeCells>
  <printOptions/>
  <pageMargins left="0.4798611111111111" right="0.20972222222222223" top="0.32013888888888886" bottom="0.35" header="0.5118055555555555" footer="0.5118055555555555"/>
  <pageSetup horizontalDpi="300" verticalDpi="300" orientation="landscape" paperSize="9" scale="52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</dc:creator>
  <cp:keywords/>
  <dc:description/>
  <cp:lastModifiedBy>Novikova</cp:lastModifiedBy>
  <cp:lastPrinted>2012-03-21T03:21:38Z</cp:lastPrinted>
  <dcterms:created xsi:type="dcterms:W3CDTF">2012-02-07T05:47:17Z</dcterms:created>
  <dcterms:modified xsi:type="dcterms:W3CDTF">2012-11-02T03:48:46Z</dcterms:modified>
  <cp:category/>
  <cp:version/>
  <cp:contentType/>
  <cp:contentStatus/>
</cp:coreProperties>
</file>